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9060" windowHeight="11580" tabRatio="944" activeTab="1"/>
  </bookViews>
  <sheets>
    <sheet name="Antragsformular (1)" sheetId="1" r:id="rId1"/>
    <sheet name="Antragsformular (2)" sheetId="2" r:id="rId2"/>
    <sheet name="Antragsformular (3)" sheetId="3" r:id="rId3"/>
    <sheet name="Ausgabenplan" sheetId="4" r:id="rId4"/>
    <sheet name="Finanzierungsplan" sheetId="5" r:id="rId5"/>
  </sheets>
  <definedNames>
    <definedName name="_xlnm.Print_Area" localSheetId="0">'Antragsformular (1)'!$B$2:$N$34</definedName>
    <definedName name="_xlnm.Print_Area" localSheetId="2">'Antragsformular (3)'!$A$1:$O$37</definedName>
    <definedName name="_xlnm.Print_Area" localSheetId="3">'Ausgabenplan'!$A$1:$Y$65</definedName>
    <definedName name="_xlnm.Print_Area" localSheetId="4">'Finanzierungsplan'!$A$1:$T$43</definedName>
    <definedName name="Gehaltsstufen">#REF!</definedName>
    <definedName name="Vorhabenskurzbezeichnung">"Bild 2"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M22" authorId="0">
      <text>
        <r>
          <rPr>
            <sz val="12"/>
            <rFont val="Tahoma"/>
            <family val="2"/>
          </rPr>
          <t>Vorhabenskurzbezeichnung eintragen. (max. 120 Zeichen)</t>
        </r>
      </text>
    </comment>
  </commentList>
</comments>
</file>

<file path=xl/comments4.xml><?xml version="1.0" encoding="utf-8"?>
<comments xmlns="http://schemas.openxmlformats.org/spreadsheetml/2006/main">
  <authors>
    <author>Ein gesch?tzter Microsoft Office Anwender</author>
    <author>Hoyer, Sebastian (MFW)</author>
  </authors>
  <commentList>
    <comment ref="C7" authorId="0">
      <text>
        <r>
          <rPr>
            <sz val="8"/>
            <rFont val="Tahoma"/>
            <family val="0"/>
          </rPr>
          <t>Entgeltstufe der am Projekt beteiligten Mitarbeiter/innen eintragen.
Maximal E 14 TV-L!</t>
        </r>
      </text>
    </comment>
    <comment ref="E7" authorId="0">
      <text>
        <r>
          <rPr>
            <sz val="8"/>
            <rFont val="Tahoma"/>
            <family val="0"/>
          </rPr>
          <t>Monatsgehalt (inkl. Sozialversicherungsbeiträge) der am Projekt beteiligten Mitarbeiter/-innen eintragen.</t>
        </r>
      </text>
    </comment>
    <comment ref="G7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I7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K7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G9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I9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K9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G11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I11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K11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E13" authorId="0">
      <text>
        <r>
          <rPr>
            <sz val="8"/>
            <rFont val="Tahoma"/>
            <family val="0"/>
          </rPr>
          <t>Stundenentgelt der ggfs. am Projekt beteiligten Hilfskräfte eintragen.</t>
        </r>
      </text>
    </comment>
    <comment ref="G13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I13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K13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G17" authorId="0">
      <text>
        <r>
          <rPr>
            <sz val="8"/>
            <rFont val="Tahoma"/>
            <family val="0"/>
          </rPr>
          <t>Als Steigerungsrate für die Personalkosten werden pauschal 2,5 Prozent akzeptiert.</t>
        </r>
      </text>
    </comment>
    <comment ref="O28" authorId="0">
      <text>
        <r>
          <rPr>
            <sz val="8"/>
            <rFont val="Tahoma"/>
            <family val="0"/>
          </rPr>
          <t xml:space="preserve">Sachausgaben eintragen.
Begründung in Beiblatt beifügen. </t>
        </r>
      </text>
    </comment>
    <comment ref="Q28" authorId="0">
      <text>
        <r>
          <rPr>
            <sz val="8"/>
            <rFont val="Tahoma"/>
            <family val="0"/>
          </rPr>
          <t>Sachausgaben eintragen.
Begründung in Beiblatt beifügen.</t>
        </r>
      </text>
    </comment>
    <comment ref="S28" authorId="0">
      <text>
        <r>
          <rPr>
            <sz val="8"/>
            <rFont val="Tahoma"/>
            <family val="0"/>
          </rPr>
          <t>Sachausgaben eintragen.
Begründung in Beiblatt beifügen.</t>
        </r>
      </text>
    </comment>
    <comment ref="O30" authorId="0">
      <text>
        <r>
          <rPr>
            <sz val="8"/>
            <rFont val="Tahoma"/>
            <family val="0"/>
          </rPr>
          <t>Reiseausgaben eintragen.
Begründung in Beiblatt beifügen.</t>
        </r>
      </text>
    </comment>
    <comment ref="Q30" authorId="0">
      <text>
        <r>
          <rPr>
            <sz val="8"/>
            <rFont val="Tahoma"/>
            <family val="0"/>
          </rPr>
          <t>Reiseausgaben eintragen.
Begründung in Beiblatt beifügen.</t>
        </r>
      </text>
    </comment>
    <comment ref="S30" authorId="0">
      <text>
        <r>
          <rPr>
            <sz val="8"/>
            <rFont val="Tahoma"/>
            <family val="0"/>
          </rPr>
          <t>Reiseausgaben eintragen.
Begründung in Beiblatt beifügen.</t>
        </r>
      </text>
    </comment>
    <comment ref="O32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Q32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S32" authorId="0">
      <text>
        <r>
          <rPr>
            <sz val="8"/>
            <rFont val="Tahoma"/>
            <family val="0"/>
          </rPr>
          <t>Fremdleistungen (Unteraufträge) eintragen.
Begründung in Beiblatt beifügen.</t>
        </r>
      </text>
    </comment>
    <comment ref="C9" authorId="0">
      <text>
        <r>
          <rPr>
            <sz val="8"/>
            <rFont val="Tahoma"/>
            <family val="0"/>
          </rPr>
          <t>Entgeltstufe der am Projekt beteiligten Mitarbeiter/innen eintragen.
Maximal E 14 TV-L!</t>
        </r>
      </text>
    </comment>
    <comment ref="C11" authorId="0">
      <text>
        <r>
          <rPr>
            <sz val="8"/>
            <rFont val="Tahoma"/>
            <family val="0"/>
          </rPr>
          <t>Entgeltstufe der am Projekt beteiligten Mitarbeiter/innen eintragen.
Maximal E 14 TV-L!</t>
        </r>
      </text>
    </comment>
    <comment ref="E9" authorId="0">
      <text>
        <r>
          <rPr>
            <sz val="8"/>
            <rFont val="Tahoma"/>
            <family val="0"/>
          </rPr>
          <t>Monatsgehalt (inkl. Sozialversicherungsbeiträge) der am Projekt beteiligten Mitarbeiter/-innen eintragen.</t>
        </r>
      </text>
    </comment>
    <comment ref="E11" authorId="0">
      <text>
        <r>
          <rPr>
            <sz val="8"/>
            <rFont val="Tahoma"/>
            <family val="0"/>
          </rPr>
          <t xml:space="preserve">Monatsgehalt (inkl. Sozialversicherungsbeiträge) der am Projekt beteiligten Mitarbeiter/-innen eintragen.
</t>
        </r>
      </text>
    </comment>
    <comment ref="M7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M9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M11" authorId="0">
      <text>
        <r>
          <rPr>
            <sz val="8"/>
            <rFont val="Tahoma"/>
            <family val="0"/>
          </rPr>
          <t>Personenmannmonate des am Projekt beteiligten Mitarbeiters eintragen.</t>
        </r>
      </text>
    </comment>
    <comment ref="M13" authorId="0">
      <text>
        <r>
          <rPr>
            <sz val="8"/>
            <rFont val="Tahoma"/>
            <family val="0"/>
          </rPr>
          <t>Anzahl der Stunden der am Projekt beteiligten geprüften Hilfskräfte eintragen.</t>
        </r>
      </text>
    </comment>
    <comment ref="U28" authorId="1">
      <text>
        <r>
          <rPr>
            <sz val="9"/>
            <rFont val="Tahoma"/>
            <family val="0"/>
          </rPr>
          <t>Sachausgaben eintragen.
Begründung in Beiblatt beifügen.</t>
        </r>
      </text>
    </comment>
    <comment ref="U30" authorId="1">
      <text>
        <r>
          <rPr>
            <sz val="9"/>
            <rFont val="Tahoma"/>
            <family val="0"/>
          </rPr>
          <t>Reiseausgaben eintragen.
Begründung in Beiblatt beifügen.</t>
        </r>
      </text>
    </comment>
    <comment ref="U32" authorId="1">
      <text>
        <r>
          <rPr>
            <sz val="9"/>
            <rFont val="Tahoma"/>
            <family val="0"/>
          </rPr>
          <t>Fremdleistungen (Unteraufträge) eintragen.
Begründung in Beiblatt beifügen.</t>
        </r>
      </text>
    </comment>
    <comment ref="E22" authorId="0">
      <text>
        <r>
          <rPr>
            <sz val="8"/>
            <rFont val="Tahoma"/>
            <family val="0"/>
          </rPr>
          <t>Als Gemeinkostenzuschlag werden pauschal 15 Prozent (auf die Personalausgaben) akzeptiert.</t>
        </r>
      </text>
    </comment>
  </commentList>
</comments>
</file>

<file path=xl/sharedStrings.xml><?xml version="1.0" encoding="utf-8"?>
<sst xmlns="http://schemas.openxmlformats.org/spreadsheetml/2006/main" count="143" uniqueCount="104">
  <si>
    <t>für das im folgenden beschriebene Vorhaben mit einer Laufzeit</t>
  </si>
  <si>
    <t>Vorhaben (Kurzbezeichnung, max. 120 Zeichen)</t>
  </si>
  <si>
    <t>Straße</t>
  </si>
  <si>
    <t>PLZ</t>
  </si>
  <si>
    <t>Ort</t>
  </si>
  <si>
    <t>Postfach</t>
  </si>
  <si>
    <t>Telefon</t>
  </si>
  <si>
    <t>Fax</t>
  </si>
  <si>
    <t>Ausführende Stelle</t>
  </si>
  <si>
    <t>Projektleiter</t>
  </si>
  <si>
    <t>Bankverbindung</t>
  </si>
  <si>
    <t>Verbuchungsstelle bzw. Projekt-Nr.</t>
  </si>
  <si>
    <t>Gesamt</t>
  </si>
  <si>
    <t>Gehalt</t>
  </si>
  <si>
    <t>PM</t>
  </si>
  <si>
    <t>Std.</t>
  </si>
  <si>
    <t>[%]</t>
  </si>
  <si>
    <t>Summe</t>
  </si>
  <si>
    <t>Finanzierungsübersicht</t>
  </si>
  <si>
    <t>Finanzierung</t>
  </si>
  <si>
    <t>./.</t>
  </si>
  <si>
    <t>€</t>
  </si>
  <si>
    <t>[€/m]</t>
  </si>
  <si>
    <t>[€]</t>
  </si>
  <si>
    <t>[€/h]</t>
  </si>
  <si>
    <t>Ort und Datum</t>
  </si>
  <si>
    <t>von</t>
  </si>
  <si>
    <t>Monaten</t>
  </si>
  <si>
    <t>ab dem</t>
  </si>
  <si>
    <t>Kürzel</t>
  </si>
  <si>
    <t>Antrag</t>
  </si>
  <si>
    <t>Höhe der beantragten Fördermittel</t>
  </si>
  <si>
    <t>bitte freilassen für Registraturzwecke</t>
  </si>
  <si>
    <t>Raum für Eingangsstempel des Ministeriums für Finanzen und Wirtschaft</t>
  </si>
  <si>
    <t xml:space="preserve">Zeitraum </t>
  </si>
  <si>
    <t>2016</t>
  </si>
  <si>
    <t>2017</t>
  </si>
  <si>
    <t>IBAN</t>
  </si>
  <si>
    <t>BIC</t>
  </si>
  <si>
    <t>Zeitraum (Kalenderjahr)</t>
  </si>
  <si>
    <t>fester Satz</t>
  </si>
  <si>
    <r>
      <t>Name</t>
    </r>
    <r>
      <rPr>
        <sz val="12"/>
        <color indexed="8"/>
        <rFont val="Arial"/>
        <family val="2"/>
      </rPr>
      <t xml:space="preserve"> Partnerunternehmen </t>
    </r>
    <r>
      <rPr>
        <u val="single"/>
        <sz val="12"/>
        <color indexed="8"/>
        <rFont val="Arial"/>
        <family val="2"/>
      </rPr>
      <t>(falls relevant)</t>
    </r>
  </si>
  <si>
    <r>
      <t>Sitz</t>
    </r>
    <r>
      <rPr>
        <sz val="12"/>
        <color indexed="8"/>
        <rFont val="Arial"/>
        <family val="2"/>
      </rPr>
      <t xml:space="preserve"> Partnerunternehmen </t>
    </r>
    <r>
      <rPr>
        <u val="single"/>
        <sz val="12"/>
        <color indexed="8"/>
        <rFont val="Arial"/>
        <family val="2"/>
      </rPr>
      <t>(falls relevant)</t>
    </r>
  </si>
  <si>
    <r>
      <rPr>
        <b/>
        <u val="single"/>
        <sz val="12"/>
        <rFont val="Arial"/>
        <family val="2"/>
      </rPr>
      <t>Nur ausfüllen</t>
    </r>
    <r>
      <rPr>
        <sz val="12"/>
        <rFont val="Arial"/>
        <family val="2"/>
      </rPr>
      <t>, wenn die ausführende Stelle des Antragstellers eine besondere Bezeichnung oder Anschrift hat!</t>
    </r>
  </si>
  <si>
    <r>
      <rPr>
        <b/>
        <u val="single"/>
        <sz val="12"/>
        <color indexed="10"/>
        <rFont val="Arial"/>
        <family val="2"/>
      </rPr>
      <t>ACHTUNG:</t>
    </r>
    <r>
      <rPr>
        <b/>
        <sz val="12"/>
        <color indexed="10"/>
        <rFont val="Arial"/>
        <family val="2"/>
      </rPr>
      <t xml:space="preserve">
Nur gelb unterlegte Felder ausfüllen!</t>
    </r>
  </si>
  <si>
    <t xml:space="preserve">  dass mit dem Vorhaben noch nicht begonnen wurde und auch nicht vor der Bekanntgabe des</t>
  </si>
  <si>
    <t xml:space="preserve">  Zuwendungsbescheides begonnen wird,</t>
  </si>
  <si>
    <t xml:space="preserve">  dass das Vorhaben neu ist und dafür keine weitere Zuwendung von einer anderen Stelle des Landes 
</t>
  </si>
  <si>
    <t xml:space="preserve">  oder von einer anderen juristischen Person des öffentlichen Rechts beantragt wird oder bewilligt wurde,</t>
  </si>
  <si>
    <t xml:space="preserve">  dass unter Einbeziehung des beantragten Zuschusses die Gesamtfinanzierung des Vorhabens gesichert ist,</t>
  </si>
  <si>
    <r>
      <t xml:space="preserve">  dass für den Antragsteller bzw. das Vorhaben </t>
    </r>
    <r>
      <rPr>
        <b/>
        <u val="single"/>
        <sz val="10"/>
        <rFont val="Arial"/>
        <family val="2"/>
      </rPr>
      <t>eine</t>
    </r>
    <r>
      <rPr>
        <sz val="10"/>
        <rFont val="Arial"/>
        <family val="2"/>
      </rPr>
      <t xml:space="preserve"> Berechtigung zum Vorsteuerabzug besteht</t>
    </r>
  </si>
  <si>
    <t xml:space="preserve">auf Projektförderung </t>
  </si>
  <si>
    <t>im Themenfeld "Digitallotse Baden-Württemberg"</t>
  </si>
  <si>
    <t xml:space="preserve">        bei Gesamtkosten i.H.v.</t>
  </si>
  <si>
    <t>Antragsteller (bei mehreren: federführende Institution)</t>
  </si>
  <si>
    <t>E-Mail</t>
  </si>
  <si>
    <r>
      <t>Name</t>
    </r>
    <r>
      <rPr>
        <sz val="12"/>
        <rFont val="Arial"/>
        <family val="2"/>
      </rPr>
      <t xml:space="preserve"> Partnerinstitution </t>
    </r>
    <r>
      <rPr>
        <u val="single"/>
        <sz val="12"/>
        <rFont val="Arial"/>
        <family val="2"/>
      </rPr>
      <t>(falls relevant)</t>
    </r>
  </si>
  <si>
    <r>
      <t>Sitz</t>
    </r>
    <r>
      <rPr>
        <sz val="12"/>
        <rFont val="Arial"/>
        <family val="2"/>
      </rPr>
      <t xml:space="preserve"> Partnerinstitution </t>
    </r>
    <r>
      <rPr>
        <u val="single"/>
        <sz val="12"/>
        <rFont val="Arial"/>
        <family val="2"/>
      </rPr>
      <t>(falls relevant)</t>
    </r>
  </si>
  <si>
    <t>Erklärungen der antragstellenden Institution:</t>
  </si>
  <si>
    <t xml:space="preserve">  dass die Gesamtausgaben des Antragstellers überwiegend aus Zuwendungen der öffentlichen Hand </t>
  </si>
  <si>
    <t xml:space="preserve">  bestritten werden und das Besserstellungsverbot bekannt ist und beachtet wird.</t>
  </si>
  <si>
    <t>Ausgabenplan</t>
  </si>
  <si>
    <t>Personalausgaben</t>
  </si>
  <si>
    <t>2018</t>
  </si>
  <si>
    <t>2019</t>
  </si>
  <si>
    <t>ggfs. Hilfskräfte</t>
  </si>
  <si>
    <t xml:space="preserve">  Steigerungsrate Personalausgaben pro Jahr</t>
  </si>
  <si>
    <t>Mitarbeiter/in (1)</t>
  </si>
  <si>
    <t>Mitarbeiter/in (2)</t>
  </si>
  <si>
    <t>Mitarbeiter/in (3)</t>
  </si>
  <si>
    <t>Sachausgaben</t>
  </si>
  <si>
    <t>Reiseausgaben</t>
  </si>
  <si>
    <t>ggfs. Fremdleistungen</t>
  </si>
  <si>
    <t xml:space="preserve">Hinweis: </t>
  </si>
  <si>
    <t>Gesamtausgaben</t>
  </si>
  <si>
    <t>Summe:</t>
  </si>
  <si>
    <t>Zuwendung MFW Personalausgaben</t>
  </si>
  <si>
    <t>Zuwendung MFW Sach- / Reiseausgaben, Fremdl.</t>
  </si>
  <si>
    <t>Eigenmittel Antragsteller</t>
  </si>
  <si>
    <t>Zwischensumme Zuwendung:</t>
  </si>
  <si>
    <t>rechtsverbindliche Unterschrift, Stempel
(federführende Institution)</t>
  </si>
  <si>
    <r>
      <t xml:space="preserve">sonstige Drittmittel </t>
    </r>
    <r>
      <rPr>
        <i/>
        <sz val="9"/>
        <rFont val="Arial"/>
        <family val="2"/>
      </rPr>
      <t>(durch Nachweise, LOI belegbar)</t>
    </r>
  </si>
  <si>
    <t>Zwischensumme Personalausgaben:</t>
  </si>
  <si>
    <r>
      <t xml:space="preserve">Einnahmen </t>
    </r>
    <r>
      <rPr>
        <i/>
        <sz val="9"/>
        <rFont val="Arial"/>
        <family val="2"/>
      </rPr>
      <t>(Begründung/Kalkulationsgrundlage in Projektbeschreibung)</t>
    </r>
  </si>
  <si>
    <t xml:space="preserve">  (gem. § 15 UStG),</t>
  </si>
  <si>
    <t>Entgeltgruppe 
TVL</t>
  </si>
  <si>
    <t>Ministerium für Finanzen und Wirtschaft Baden-Württemberg
Referat 71
Schlossplatz 4 (Neues Schloss)
70173 Stuttgart</t>
  </si>
  <si>
    <r>
      <t xml:space="preserve">  dass es sich bei den dargelegten Projektinhalten und Tätigkeiten </t>
    </r>
    <r>
      <rPr>
        <b/>
        <u val="single"/>
        <sz val="10"/>
        <rFont val="Arial"/>
        <family val="2"/>
      </rPr>
      <t>ausschließlich</t>
    </r>
    <r>
      <rPr>
        <sz val="10"/>
        <rFont val="Arial"/>
        <family val="2"/>
      </rPr>
      <t xml:space="preserve"> um nichtwirtschaftliche</t>
    </r>
  </si>
  <si>
    <t xml:space="preserve">  Tätigkeiten gem. Randnummer 15 Buchstabe v des Unionsrahmens für staatliche Beihilfen</t>
  </si>
  <si>
    <t xml:space="preserve">  zur Förderung von Forschung, Entwicklung und Innovation handelt und eventuelle Einnahmen</t>
  </si>
  <si>
    <r>
      <t xml:space="preserve">  wieder </t>
    </r>
    <r>
      <rPr>
        <b/>
        <u val="single"/>
        <sz val="10"/>
        <rFont val="Arial"/>
        <family val="2"/>
      </rPr>
      <t>vollständig</t>
    </r>
    <r>
      <rPr>
        <sz val="10"/>
        <rFont val="Arial"/>
        <family val="2"/>
      </rPr>
      <t xml:space="preserve"> in den nichtwirtschaftlichen Bereich fließen,</t>
    </r>
  </si>
  <si>
    <t>Ich/wir erkläre/n (Zutreffendes ist angekreuzt),</t>
  </si>
  <si>
    <t>Ich/wir versichere/versichern die Richtigkeit und Vollständigkeit der Angaben im Antrag.</t>
  </si>
  <si>
    <t>Mit der eventuellen Prüfung des Antrags durch Sachverständige/Gutachter bin ich/sind wir einverstanden.</t>
  </si>
  <si>
    <t>Summe Personalausgaben:</t>
  </si>
  <si>
    <t>zzgl. Gemeinkostenpauschale</t>
  </si>
  <si>
    <t>Personalausgaben (inkl. GK-Zuschlag)</t>
  </si>
  <si>
    <t xml:space="preserve">  dass die Aktivitäten des Antragstellers nach wirtschaftlichen und nichtwirtschaftlichen Tätigkeiten </t>
  </si>
  <si>
    <t xml:space="preserve">  getrennt werden. Der Nachweis hierüber kann im Jahresabschluss des Antragstellers geführt werden,</t>
  </si>
  <si>
    <t>Anschrift des Geldinstituts für die Überweisung der Auszahlungsbeträge (amtl. Kurzbezeichnung)</t>
  </si>
  <si>
    <t xml:space="preserve">dies gilt insbesondere für die Ausgabepositionen Sach- und ggfs. Fremdleistungen. Bei den Personalausgaben umfasst dies auch Angaben </t>
  </si>
  <si>
    <t>zu der erforderlichen Qualifikation der im Projekt beschäftigten Mitarbeiter/innen (inkl. Entgeltstufe/Eingruppierung).</t>
  </si>
  <si>
    <r>
      <t xml:space="preserve">Die Ansätze der einzelnen Ausgabepositionen sind in der Projektbeschreibung nachvollziehbar zu </t>
    </r>
    <r>
      <rPr>
        <u val="single"/>
        <sz val="11"/>
        <rFont val="Arial"/>
        <family val="2"/>
      </rPr>
      <t>erläutern und zu begründen</t>
    </r>
    <r>
      <rPr>
        <sz val="11"/>
        <rFont val="Arial"/>
        <family val="2"/>
      </rPr>
      <t xml:space="preserve">, </t>
    </r>
  </si>
  <si>
    <t>Der Inhalt des Förderaufrufes (Ausschreibung) vom 16. Februar 2016 ist bekannt und beachtet worden.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</si>
</sst>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0.0"/>
    <numFmt numFmtId="174" formatCode="#,##0.00\ &quot;DM&quot;"/>
    <numFmt numFmtId="175" formatCode="0.0%"/>
    <numFmt numFmtId="176" formatCode="&quot;-&quot;;&quot;-&quot;;&quot;-&quot;;[Blue]General"/>
    <numFmt numFmtId="177" formatCode="[Red]&quot;BAT!&quot;;[Red]&quot;BAT!&quot;;[Red]&quot;BAT!&quot;;[Blue]General"/>
    <numFmt numFmtId="178" formatCode="[Blue]#,##0.00;[Red]&quot;Gehalt!&quot;;[Red]&quot;Gehalt!&quot;;[Red]&quot;Gehalt!&quot;"/>
    <numFmt numFmtId="179" formatCode="[Blue]#,##0.0;[Red]&quot;PM!&quot;;[Red]&quot;PM!&quot;;[Red]&quot;PM!&quot;"/>
    <numFmt numFmtId="180" formatCode="[Blue]#,##0.0\ &quot;%&quot;;[Red]&quot;Rate!&quot;;[Red]&quot;Rate!&quot;;[Red]&quot;Rate!&quot;"/>
    <numFmt numFmtId="181" formatCode="[Blue]#,##0;[Red]&quot;Ansatz!&quot;;[Red]&quot;Ansatz!&quot;;[Red]&quot;Ansatz!&quot;"/>
    <numFmt numFmtId="182" formatCode="[Blue]#,##0.00\ &quot;%&quot;;[Red]&quot;Rate!&quot;;[Red]&quot;Rate!&quot;;[Red]&quot;Rate!&quot;"/>
    <numFmt numFmtId="183" formatCode="[Blue]#,##0;[Red]General;[Red]General;[Red]General"/>
    <numFmt numFmtId="184" formatCode="[Blue]#,##0.00;[Red]&quot;Ansatz!&quot;;[Red]&quot;Ansatz!&quot;;[Red]&quot;Ansatz!&quot;"/>
    <numFmt numFmtId="185" formatCode="d/\ mmmm\ yyyy"/>
    <numFmt numFmtId="186" formatCode="&quot;Name!&quot;;&quot;Name!&quot;;&quot;Name!&quot;;[Blue]General"/>
    <numFmt numFmtId="187" formatCode="[Blue]#0;[Red]&quot;Ansatz!&quot;;[Red]&quot;Ansatz!&quot;;[Red]&quot;Ansatz!&quot;"/>
    <numFmt numFmtId="188" formatCode="\D\-00000"/>
    <numFmt numFmtId="189" formatCode="[Blue]\D\-00000;&quot;PLZ!&quot;;&quot;PLZ!&quot;;&quot;PLZ!&quot;"/>
    <numFmt numFmtId="190" formatCode="[Blue]d/\ mmmm\ yyyy;&quot;Name!&quot;;&quot;Name!&quot;;[Red]General"/>
    <numFmt numFmtId="191" formatCode="[Blue]#0;[Red]&quot;Tel!&quot;;[Red]&quot;Tel!&quot;;[Red]&quot;Tel!&quot;"/>
    <numFmt numFmtId="192" formatCode="[Blue]#,##0.0;[Red]&quot;Ansatz!&quot;;[Red]&quot;Ansatz!&quot;;[Red]&quot;Ansatz!&quot;"/>
    <numFmt numFmtId="193" formatCode="[Blue]00000;&quot;PLZ!&quot;;&quot;PLZ!&quot;;&quot;PLZ!&quot;"/>
    <numFmt numFmtId="194" formatCode="yyyy"/>
    <numFmt numFmtId="195" formatCode="&quot;DM&quot;\ #,##0;\-&quot;DM&quot;\ #,##0"/>
    <numFmt numFmtId="196" formatCode="&quot;DM&quot;\ #,##0;[Red]\-&quot;DM&quot;\ #,##0"/>
    <numFmt numFmtId="197" formatCode="&quot;DM&quot;\ #,##0.00;\-&quot;DM&quot;\ #,##0.00"/>
    <numFmt numFmtId="198" formatCode="&quot;DM&quot;\ #,##0.00;[Red]\-&quot;DM&quot;\ #,##0.00"/>
    <numFmt numFmtId="199" formatCode="_-&quot;DM&quot;\ * #,##0_-;\-&quot;DM&quot;\ * #,##0_-;_-&quot;DM&quot;\ * &quot;-&quot;_-;_-@_-"/>
    <numFmt numFmtId="200" formatCode="_-* #,##0_-;\-* #,##0_-;_-* &quot;-&quot;_-;_-@_-"/>
    <numFmt numFmtId="201" formatCode="_-&quot;DM&quot;\ * #,##0.00_-;\-&quot;DM&quot;\ * #,##0.00_-;_-&quot;DM&quot;\ * &quot;-&quot;??_-;_-@_-"/>
    <numFmt numFmtId="202" formatCode="_-* #,##0.00_-;\-* #,##0.00_-;_-* &quot;-&quot;??_-;_-@_-"/>
    <numFmt numFmtId="203" formatCode="0_ ;[Red]\-0\ "/>
    <numFmt numFmtId="204" formatCode="#,##0_ ;[Red]\-#,##0\ "/>
    <numFmt numFmtId="205" formatCode="#,##0.0_ ;[Red]\-#,##0.0\ "/>
    <numFmt numFmtId="206" formatCode="[Blue]#,##0\ &quot;%&quot;;[Red]&quot;Rate!&quot;;[Red]&quot;Rate!&quot;;[Red]&quot;Rate!&quot;"/>
    <numFmt numFmtId="207" formatCode="#,##0.0"/>
    <numFmt numFmtId="208" formatCode="d/m/yyyy;@"/>
    <numFmt numFmtId="209" formatCode="[Blue]#,##0\ &quot;%&quot;;[Red]&quot;Rate!&quot;"/>
    <numFmt numFmtId="210" formatCode="#,##0.00;[Red]#,##0.00"/>
    <numFmt numFmtId="211" formatCode="00000"/>
    <numFmt numFmtId="212" formatCode="#,##0.0;[Red]#,##0.0"/>
    <numFmt numFmtId="213" formatCode="0;\-0;;@"/>
    <numFmt numFmtId="214" formatCode="#,##0;[Red]#,##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6"/>
      <name val="Arial"/>
      <family val="0"/>
    </font>
    <font>
      <b/>
      <sz val="14"/>
      <color indexed="16"/>
      <name val="Arial"/>
      <family val="0"/>
    </font>
    <font>
      <b/>
      <sz val="14"/>
      <color indexed="18"/>
      <name val="Arial"/>
      <family val="0"/>
    </font>
    <font>
      <sz val="10"/>
      <color indexed="20"/>
      <name val="Arial"/>
      <family val="0"/>
    </font>
    <font>
      <sz val="11"/>
      <color indexed="16"/>
      <name val="Arial"/>
      <family val="0"/>
    </font>
    <font>
      <b/>
      <sz val="10"/>
      <color indexed="10"/>
      <name val="Arial"/>
      <family val="2"/>
    </font>
    <font>
      <i/>
      <sz val="12"/>
      <color indexed="18"/>
      <name val="Arial"/>
      <family val="0"/>
    </font>
    <font>
      <i/>
      <sz val="10"/>
      <color indexed="16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0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i/>
      <sz val="14"/>
      <color indexed="1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sz val="8"/>
      <name val="Tahoma"/>
      <family val="0"/>
    </font>
    <font>
      <u val="single"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6"/>
      <color indexed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2"/>
      <name val="Tahoma"/>
      <family val="2"/>
    </font>
    <font>
      <b/>
      <sz val="8"/>
      <name val="Arial"/>
      <family val="2"/>
    </font>
    <font>
      <b/>
      <i/>
      <u val="single"/>
      <sz val="1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i/>
      <u val="single"/>
      <sz val="12"/>
      <name val="Arial"/>
      <family val="2"/>
    </font>
    <font>
      <sz val="9"/>
      <name val="Tahoma"/>
      <family val="0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8"/>
      <color indexed="10"/>
      <name val="Arial"/>
      <family val="2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1"/>
      <color rgb="FFFF0000"/>
      <name val="Arial"/>
      <family val="2"/>
    </font>
    <font>
      <b/>
      <i/>
      <sz val="1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dotted">
        <color indexed="10"/>
      </top>
      <bottom>
        <color indexed="63"/>
      </bottom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>
        <color indexed="16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169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17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15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9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Alignment="1" applyProtection="1">
      <alignment/>
      <protection hidden="1"/>
    </xf>
    <xf numFmtId="0" fontId="18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18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2" fillId="34" borderId="10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8" fillId="33" borderId="0" xfId="0" applyFont="1" applyFill="1" applyAlignment="1" applyProtection="1">
      <alignment/>
      <protection hidden="1" locked="0"/>
    </xf>
    <xf numFmtId="0" fontId="18" fillId="33" borderId="0" xfId="0" applyFont="1" applyFill="1" applyAlignment="1" applyProtection="1">
      <alignment vertical="center"/>
      <protection hidden="1" locked="0"/>
    </xf>
    <xf numFmtId="0" fontId="0" fillId="33" borderId="0" xfId="0" applyFont="1" applyFill="1" applyAlignment="1" applyProtection="1">
      <alignment vertical="center"/>
      <protection hidden="1" locked="0"/>
    </xf>
    <xf numFmtId="0" fontId="18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12" fillId="33" borderId="0" xfId="0" applyFont="1" applyFill="1" applyAlignment="1" applyProtection="1">
      <alignment vertical="center"/>
      <protection hidden="1" locked="0"/>
    </xf>
    <xf numFmtId="0" fontId="15" fillId="33" borderId="0" xfId="0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12" fillId="0" borderId="0" xfId="51" applyFont="1">
      <alignment/>
      <protection/>
    </xf>
    <xf numFmtId="0" fontId="0" fillId="0" borderId="0" xfId="51" applyFont="1" applyBorder="1">
      <alignment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vertical="center"/>
      <protection/>
    </xf>
    <xf numFmtId="0" fontId="18" fillId="0" borderId="0" xfId="51" applyFont="1">
      <alignment/>
      <protection/>
    </xf>
    <xf numFmtId="0" fontId="0" fillId="0" borderId="0" xfId="51" applyFont="1" applyAlignment="1">
      <alignment/>
      <protection/>
    </xf>
    <xf numFmtId="0" fontId="12" fillId="34" borderId="0" xfId="0" applyFont="1" applyFill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23" fillId="34" borderId="11" xfId="0" applyFont="1" applyFill="1" applyBorder="1" applyAlignment="1" applyProtection="1">
      <alignment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2" fillId="34" borderId="0" xfId="0" applyFont="1" applyFill="1" applyAlignment="1" applyProtection="1">
      <alignment horizontal="right" vertical="center"/>
      <protection hidden="1"/>
    </xf>
    <xf numFmtId="0" fontId="12" fillId="33" borderId="13" xfId="0" applyFont="1" applyFill="1" applyBorder="1" applyAlignment="1" applyProtection="1">
      <alignment horizontal="left" vertic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9" fillId="33" borderId="14" xfId="0" applyFont="1" applyFill="1" applyBorder="1" applyAlignment="1" applyProtection="1">
      <alignment horizontal="center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186" fontId="27" fillId="34" borderId="0" xfId="0" applyNumberFormat="1" applyFont="1" applyFill="1" applyBorder="1" applyAlignment="1" applyProtection="1">
      <alignment horizontal="left" vertical="center"/>
      <protection hidden="1"/>
    </xf>
    <xf numFmtId="186" fontId="27" fillId="34" borderId="0" xfId="0" applyNumberFormat="1" applyFont="1" applyFill="1" applyBorder="1" applyAlignment="1" applyProtection="1">
      <alignment horizontal="right" vertical="center"/>
      <protection hidden="1"/>
    </xf>
    <xf numFmtId="0" fontId="27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186" fontId="13" fillId="34" borderId="0" xfId="0" applyNumberFormat="1" applyFont="1" applyFill="1" applyBorder="1" applyAlignment="1" applyProtection="1">
      <alignment horizontal="left" vertical="center"/>
      <protection hidden="1"/>
    </xf>
    <xf numFmtId="0" fontId="19" fillId="34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10" fillId="0" borderId="11" xfId="0" applyNumberFormat="1" applyFont="1" applyFill="1" applyBorder="1" applyAlignment="1" applyProtection="1">
      <alignment horizontal="left" vertical="center"/>
      <protection hidden="1"/>
    </xf>
    <xf numFmtId="0" fontId="4" fillId="0" borderId="11" xfId="0" applyNumberFormat="1" applyFont="1" applyFill="1" applyBorder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4" fontId="12" fillId="0" borderId="0" xfId="0" applyNumberFormat="1" applyFont="1" applyBorder="1" applyAlignment="1" applyProtection="1">
      <alignment/>
      <protection hidden="1"/>
    </xf>
    <xf numFmtId="0" fontId="17" fillId="0" borderId="17" xfId="0" applyFont="1" applyFill="1" applyBorder="1" applyAlignment="1" applyProtection="1">
      <alignment horizontal="center" vertical="center"/>
      <protection hidden="1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0" fontId="4" fillId="33" borderId="12" xfId="0" applyFont="1" applyFill="1" applyBorder="1" applyAlignment="1" applyProtection="1">
      <alignment horizontal="center" vertical="center"/>
      <protection hidden="1"/>
    </xf>
    <xf numFmtId="0" fontId="17" fillId="33" borderId="12" xfId="0" applyFont="1" applyFill="1" applyBorder="1" applyAlignment="1" applyProtection="1">
      <alignment horizontal="center" vertical="center"/>
      <protection hidden="1"/>
    </xf>
    <xf numFmtId="0" fontId="11" fillId="33" borderId="12" xfId="0" applyFont="1" applyFill="1" applyBorder="1" applyAlignment="1" applyProtection="1">
      <alignment horizontal="center" vertical="center"/>
      <protection hidden="1"/>
    </xf>
    <xf numFmtId="0" fontId="4" fillId="33" borderId="12" xfId="0" applyNumberFormat="1" applyFont="1" applyFill="1" applyBorder="1" applyAlignment="1" applyProtection="1">
      <alignment vertical="center"/>
      <protection hidden="1"/>
    </xf>
    <xf numFmtId="0" fontId="16" fillId="33" borderId="12" xfId="0" applyFont="1" applyFill="1" applyBorder="1" applyAlignment="1" applyProtection="1">
      <alignment horizontal="center" vertical="center"/>
      <protection hidden="1"/>
    </xf>
    <xf numFmtId="0" fontId="9" fillId="33" borderId="12" xfId="0" applyFont="1" applyFill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center" vertical="top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7" fillId="0" borderId="15" xfId="0" applyNumberFormat="1" applyFont="1" applyFill="1" applyBorder="1" applyAlignment="1" applyProtection="1">
      <alignment vertical="center"/>
      <protection hidden="1"/>
    </xf>
    <xf numFmtId="0" fontId="7" fillId="0" borderId="12" xfId="0" applyNumberFormat="1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18" fillId="34" borderId="16" xfId="0" applyFont="1" applyFill="1" applyBorder="1" applyAlignment="1" applyProtection="1">
      <alignment/>
      <protection hidden="1"/>
    </xf>
    <xf numFmtId="0" fontId="18" fillId="34" borderId="11" xfId="0" applyFont="1" applyFill="1" applyBorder="1" applyAlignment="1" applyProtection="1">
      <alignment/>
      <protection hidden="1"/>
    </xf>
    <xf numFmtId="0" fontId="12" fillId="34" borderId="11" xfId="0" applyFont="1" applyFill="1" applyBorder="1" applyAlignment="1" applyProtection="1">
      <alignment/>
      <protection hidden="1"/>
    </xf>
    <xf numFmtId="0" fontId="12" fillId="34" borderId="11" xfId="0" applyFont="1" applyFill="1" applyBorder="1" applyAlignment="1" applyProtection="1">
      <alignment/>
      <protection hidden="1"/>
    </xf>
    <xf numFmtId="0" fontId="0" fillId="34" borderId="11" xfId="0" applyFont="1" applyFill="1" applyBorder="1" applyAlignment="1" applyProtection="1">
      <alignment/>
      <protection hidden="1"/>
    </xf>
    <xf numFmtId="0" fontId="18" fillId="34" borderId="15" xfId="0" applyFont="1" applyFill="1" applyBorder="1" applyAlignment="1" applyProtection="1">
      <alignment/>
      <protection hidden="1"/>
    </xf>
    <xf numFmtId="0" fontId="18" fillId="34" borderId="17" xfId="0" applyFont="1" applyFill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 vertical="center"/>
      <protection hidden="1"/>
    </xf>
    <xf numFmtId="0" fontId="18" fillId="34" borderId="12" xfId="0" applyFont="1" applyFill="1" applyBorder="1" applyAlignment="1" applyProtection="1">
      <alignment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18" fillId="34" borderId="17" xfId="0" applyFont="1" applyFill="1" applyBorder="1" applyAlignment="1" applyProtection="1">
      <alignment/>
      <protection hidden="1"/>
    </xf>
    <xf numFmtId="0" fontId="18" fillId="34" borderId="12" xfId="0" applyFont="1" applyFill="1" applyBorder="1" applyAlignment="1" applyProtection="1">
      <alignment/>
      <protection hidden="1"/>
    </xf>
    <xf numFmtId="0" fontId="18" fillId="34" borderId="17" xfId="0" applyFont="1" applyFill="1" applyBorder="1" applyAlignment="1" applyProtection="1">
      <alignment/>
      <protection hidden="1"/>
    </xf>
    <xf numFmtId="0" fontId="18" fillId="34" borderId="0" xfId="0" applyFont="1" applyFill="1" applyBorder="1" applyAlignment="1" applyProtection="1">
      <alignment/>
      <protection hidden="1"/>
    </xf>
    <xf numFmtId="0" fontId="18" fillId="34" borderId="12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horizontal="right" vertical="center"/>
      <protection hidden="1"/>
    </xf>
    <xf numFmtId="0" fontId="26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3" fontId="12" fillId="34" borderId="0" xfId="0" applyNumberFormat="1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left" vertical="center"/>
      <protection hidden="1"/>
    </xf>
    <xf numFmtId="0" fontId="0" fillId="34" borderId="17" xfId="0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Continuous" vertical="center"/>
      <protection hidden="1"/>
    </xf>
    <xf numFmtId="49" fontId="12" fillId="34" borderId="0" xfId="0" applyNumberFormat="1" applyFont="1" applyFill="1" applyBorder="1" applyAlignment="1" applyProtection="1">
      <alignment horizontal="center"/>
      <protection hidden="1"/>
    </xf>
    <xf numFmtId="0" fontId="18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 horizontal="right" vertical="center"/>
      <protection hidden="1"/>
    </xf>
    <xf numFmtId="0" fontId="18" fillId="33" borderId="21" xfId="0" applyFont="1" applyFill="1" applyBorder="1" applyAlignment="1" applyProtection="1">
      <alignment horizontal="left" vertical="justify"/>
      <protection hidden="1"/>
    </xf>
    <xf numFmtId="0" fontId="18" fillId="33" borderId="22" xfId="0" applyFont="1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186" fontId="13" fillId="33" borderId="21" xfId="0" applyNumberFormat="1" applyFont="1" applyFill="1" applyBorder="1" applyAlignment="1" applyProtection="1">
      <alignment horizontal="left" vertical="center"/>
      <protection hidden="1"/>
    </xf>
    <xf numFmtId="0" fontId="18" fillId="33" borderId="21" xfId="0" applyFont="1" applyFill="1" applyBorder="1" applyAlignment="1" applyProtection="1">
      <alignment/>
      <protection hidden="1"/>
    </xf>
    <xf numFmtId="186" fontId="13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12" fillId="34" borderId="17" xfId="0" applyFont="1" applyFill="1" applyBorder="1" applyAlignment="1" applyProtection="1">
      <alignment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 vertical="center"/>
      <protection hidden="1"/>
    </xf>
    <xf numFmtId="0" fontId="15" fillId="34" borderId="17" xfId="0" applyFont="1" applyFill="1" applyBorder="1" applyAlignment="1" applyProtection="1">
      <alignment vertical="center"/>
      <protection hidden="1"/>
    </xf>
    <xf numFmtId="0" fontId="15" fillId="34" borderId="12" xfId="0" applyFont="1" applyFill="1" applyBorder="1" applyAlignment="1" applyProtection="1">
      <alignment vertical="center"/>
      <protection hidden="1"/>
    </xf>
    <xf numFmtId="0" fontId="18" fillId="34" borderId="23" xfId="0" applyFont="1" applyFill="1" applyBorder="1" applyAlignment="1" applyProtection="1">
      <alignment/>
      <protection hidden="1"/>
    </xf>
    <xf numFmtId="0" fontId="18" fillId="34" borderId="24" xfId="0" applyFont="1" applyFill="1" applyBorder="1" applyAlignment="1" applyProtection="1">
      <alignment/>
      <protection hidden="1"/>
    </xf>
    <xf numFmtId="0" fontId="18" fillId="34" borderId="25" xfId="0" applyFont="1" applyFill="1" applyBorder="1" applyAlignment="1" applyProtection="1">
      <alignment/>
      <protection hidden="1"/>
    </xf>
    <xf numFmtId="49" fontId="0" fillId="34" borderId="13" xfId="0" applyNumberFormat="1" applyFont="1" applyFill="1" applyBorder="1" applyAlignment="1" applyProtection="1">
      <alignment horizontal="right"/>
      <protection hidden="1"/>
    </xf>
    <xf numFmtId="0" fontId="18" fillId="35" borderId="22" xfId="0" applyFont="1" applyFill="1" applyBorder="1" applyAlignment="1" applyProtection="1">
      <alignment/>
      <protection hidden="1"/>
    </xf>
    <xf numFmtId="0" fontId="15" fillId="35" borderId="14" xfId="51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 applyProtection="1">
      <alignment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0" fillId="34" borderId="26" xfId="0" applyFont="1" applyFill="1" applyBorder="1" applyAlignment="1" applyProtection="1">
      <alignment/>
      <protection hidden="1"/>
    </xf>
    <xf numFmtId="0" fontId="0" fillId="34" borderId="10" xfId="51" applyFont="1" applyFill="1" applyBorder="1" applyProtection="1">
      <alignment/>
      <protection hidden="1"/>
    </xf>
    <xf numFmtId="49" fontId="18" fillId="34" borderId="27" xfId="51" applyNumberFormat="1" applyFont="1" applyFill="1" applyBorder="1" applyAlignment="1" applyProtection="1">
      <alignment horizontal="right"/>
      <protection hidden="1"/>
    </xf>
    <xf numFmtId="1" fontId="12" fillId="35" borderId="28" xfId="0" applyNumberFormat="1" applyFont="1" applyFill="1" applyBorder="1" applyAlignment="1" applyProtection="1">
      <alignment horizontal="center" vertical="center"/>
      <protection locked="0"/>
    </xf>
    <xf numFmtId="0" fontId="18" fillId="34" borderId="19" xfId="0" applyFont="1" applyFill="1" applyBorder="1" applyAlignment="1" applyProtection="1">
      <alignment horizontal="center"/>
      <protection hidden="1"/>
    </xf>
    <xf numFmtId="0" fontId="18" fillId="34" borderId="19" xfId="0" applyFont="1" applyFill="1" applyBorder="1" applyAlignment="1" applyProtection="1">
      <alignment horizontal="right"/>
      <protection hidden="1"/>
    </xf>
    <xf numFmtId="0" fontId="27" fillId="34" borderId="0" xfId="0" applyFont="1" applyFill="1" applyBorder="1" applyAlignment="1" applyProtection="1">
      <alignment horizontal="center" vertical="center"/>
      <protection hidden="1"/>
    </xf>
    <xf numFmtId="186" fontId="13" fillId="34" borderId="12" xfId="0" applyNumberFormat="1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94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3" fontId="19" fillId="0" borderId="30" xfId="0" applyNumberFormat="1" applyFont="1" applyFill="1" applyBorder="1" applyAlignment="1" applyProtection="1">
      <alignment horizontal="right" vertical="center"/>
      <protection hidden="1"/>
    </xf>
    <xf numFmtId="3" fontId="19" fillId="0" borderId="0" xfId="0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1" xfId="0" applyFont="1" applyFill="1" applyBorder="1" applyAlignment="1" applyProtection="1">
      <alignment horizontal="right" vertical="center"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209" fontId="37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right" vertical="center"/>
      <protection hidden="1"/>
    </xf>
    <xf numFmtId="3" fontId="21" fillId="0" borderId="36" xfId="0" applyNumberFormat="1" applyFont="1" applyFill="1" applyBorder="1" applyAlignment="1" applyProtection="1">
      <alignment horizontal="right" vertical="center"/>
      <protection hidden="1"/>
    </xf>
    <xf numFmtId="0" fontId="19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0" fillId="0" borderId="37" xfId="0" applyNumberFormat="1" applyFont="1" applyFill="1" applyBorder="1" applyAlignment="1" applyProtection="1">
      <alignment vertical="center"/>
      <protection hidden="1"/>
    </xf>
    <xf numFmtId="0" fontId="12" fillId="0" borderId="37" xfId="0" applyFont="1" applyFill="1" applyBorder="1" applyAlignment="1" applyProtection="1">
      <alignment horizontal="right" vertical="center"/>
      <protection hidden="1"/>
    </xf>
    <xf numFmtId="3" fontId="19" fillId="0" borderId="3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8" fontId="38" fillId="35" borderId="14" xfId="0" applyNumberFormat="1" applyFont="1" applyFill="1" applyBorder="1" applyAlignment="1" applyProtection="1">
      <alignment horizontal="right" vertical="center"/>
      <protection locked="0"/>
    </xf>
    <xf numFmtId="179" fontId="38" fillId="35" borderId="14" xfId="0" applyNumberFormat="1" applyFont="1" applyFill="1" applyBorder="1" applyAlignment="1" applyProtection="1">
      <alignment horizontal="right" vertical="center"/>
      <protection locked="0"/>
    </xf>
    <xf numFmtId="183" fontId="12" fillId="0" borderId="39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180" fontId="38" fillId="0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/>
      <protection hidden="1"/>
    </xf>
    <xf numFmtId="3" fontId="12" fillId="0" borderId="41" xfId="0" applyNumberFormat="1" applyFont="1" applyFill="1" applyBorder="1" applyAlignment="1" applyProtection="1">
      <alignment horizontal="right" vertical="center"/>
      <protection hidden="1"/>
    </xf>
    <xf numFmtId="3" fontId="19" fillId="0" borderId="41" xfId="0" applyNumberFormat="1" applyFont="1" applyFill="1" applyBorder="1" applyAlignment="1" applyProtection="1">
      <alignment horizontal="right" vertical="center"/>
      <protection hidden="1"/>
    </xf>
    <xf numFmtId="0" fontId="0" fillId="0" borderId="42" xfId="0" applyNumberFormat="1" applyFont="1" applyFill="1" applyBorder="1" applyAlignment="1" applyProtection="1">
      <alignment vertical="center"/>
      <protection hidden="1"/>
    </xf>
    <xf numFmtId="0" fontId="40" fillId="0" borderId="42" xfId="0" applyFont="1" applyFill="1" applyBorder="1" applyAlignment="1" applyProtection="1">
      <alignment horizontal="left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/>
      <protection hidden="1"/>
    </xf>
    <xf numFmtId="3" fontId="12" fillId="0" borderId="42" xfId="0" applyNumberFormat="1" applyFont="1" applyFill="1" applyBorder="1" applyAlignment="1" applyProtection="1">
      <alignment horizontal="right" vertical="center"/>
      <protection hidden="1"/>
    </xf>
    <xf numFmtId="3" fontId="19" fillId="0" borderId="42" xfId="0" applyNumberFormat="1" applyFont="1" applyFill="1" applyBorder="1" applyAlignment="1" applyProtection="1">
      <alignment horizontal="right" vertical="center"/>
      <protection hidden="1"/>
    </xf>
    <xf numFmtId="181" fontId="12" fillId="35" borderId="3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38" fillId="35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0" fontId="26" fillId="0" borderId="40" xfId="0" applyFont="1" applyFill="1" applyBorder="1" applyAlignment="1" applyProtection="1">
      <alignment horizontal="left" vertical="center"/>
      <protection hidden="1"/>
    </xf>
    <xf numFmtId="0" fontId="26" fillId="0" borderId="42" xfId="0" applyNumberFormat="1" applyFont="1" applyFill="1" applyBorder="1" applyAlignment="1" applyProtection="1">
      <alignment horizontal="left" vertical="center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41" fillId="35" borderId="14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Font="1" applyFill="1" applyBorder="1" applyAlignment="1" applyProtection="1">
      <alignment vertical="center"/>
      <protection hidden="1"/>
    </xf>
    <xf numFmtId="0" fontId="38" fillId="0" borderId="1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85" fillId="0" borderId="0" xfId="0" applyFont="1" applyFill="1" applyBorder="1" applyAlignment="1" applyProtection="1">
      <alignment horizontal="left" vertical="center"/>
      <protection hidden="1"/>
    </xf>
    <xf numFmtId="0" fontId="86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/>
      <protection hidden="1"/>
    </xf>
    <xf numFmtId="49" fontId="18" fillId="34" borderId="16" xfId="0" applyNumberFormat="1" applyFont="1" applyFill="1" applyBorder="1" applyAlignment="1" applyProtection="1">
      <alignment textRotation="90"/>
      <protection hidden="1"/>
    </xf>
    <xf numFmtId="49" fontId="0" fillId="34" borderId="17" xfId="0" applyNumberFormat="1" applyFont="1" applyFill="1" applyBorder="1" applyAlignment="1" applyProtection="1">
      <alignment textRotation="90"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8" fillId="36" borderId="0" xfId="0" applyFont="1" applyFill="1" applyBorder="1" applyAlignment="1" applyProtection="1">
      <alignment/>
      <protection hidden="1"/>
    </xf>
    <xf numFmtId="49" fontId="12" fillId="34" borderId="17" xfId="0" applyNumberFormat="1" applyFont="1" applyFill="1" applyBorder="1" applyAlignment="1" applyProtection="1">
      <alignment vertical="center" textRotation="90"/>
      <protection hidden="1"/>
    </xf>
    <xf numFmtId="0" fontId="20" fillId="36" borderId="0" xfId="0" applyFont="1" applyFill="1" applyBorder="1" applyAlignment="1" applyProtection="1">
      <alignment vertical="center"/>
      <protection hidden="1"/>
    </xf>
    <xf numFmtId="49" fontId="18" fillId="34" borderId="17" xfId="0" applyNumberFormat="1" applyFont="1" applyFill="1" applyBorder="1" applyAlignment="1" applyProtection="1">
      <alignment textRotation="90"/>
      <protection hidden="1"/>
    </xf>
    <xf numFmtId="0" fontId="12" fillId="34" borderId="17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/>
      <protection hidden="1"/>
    </xf>
    <xf numFmtId="0" fontId="21" fillId="34" borderId="0" xfId="0" applyFont="1" applyFill="1" applyBorder="1" applyAlignment="1" applyProtection="1">
      <alignment/>
      <protection hidden="1"/>
    </xf>
    <xf numFmtId="0" fontId="12" fillId="34" borderId="0" xfId="0" applyFont="1" applyFill="1" applyBorder="1" applyAlignment="1" applyProtection="1">
      <alignment/>
      <protection hidden="1"/>
    </xf>
    <xf numFmtId="0" fontId="19" fillId="34" borderId="17" xfId="0" applyFont="1" applyFill="1" applyBorder="1" applyAlignment="1" applyProtection="1">
      <alignment/>
      <protection hidden="1"/>
    </xf>
    <xf numFmtId="0" fontId="19" fillId="34" borderId="12" xfId="0" applyFont="1" applyFill="1" applyBorder="1" applyAlignment="1" applyProtection="1">
      <alignment/>
      <protection hidden="1"/>
    </xf>
    <xf numFmtId="0" fontId="19" fillId="34" borderId="0" xfId="0" applyFont="1" applyFill="1" applyBorder="1" applyAlignment="1" applyProtection="1">
      <alignment/>
      <protection hidden="1"/>
    </xf>
    <xf numFmtId="0" fontId="18" fillId="34" borderId="10" xfId="0" applyFont="1" applyFill="1" applyBorder="1" applyAlignment="1" applyProtection="1">
      <alignment/>
      <protection hidden="1"/>
    </xf>
    <xf numFmtId="0" fontId="0" fillId="34" borderId="27" xfId="0" applyFont="1" applyFill="1" applyBorder="1" applyAlignment="1" applyProtection="1">
      <alignment horizontal="right"/>
      <protection hidden="1"/>
    </xf>
    <xf numFmtId="49" fontId="18" fillId="34" borderId="43" xfId="0" applyNumberFormat="1" applyFont="1" applyFill="1" applyBorder="1" applyAlignment="1" applyProtection="1">
      <alignment textRotation="90"/>
      <protection hidden="1"/>
    </xf>
    <xf numFmtId="0" fontId="12" fillId="35" borderId="14" xfId="0" applyNumberFormat="1" applyFont="1" applyFill="1" applyBorder="1" applyAlignment="1" applyProtection="1">
      <alignment vertical="center"/>
      <protection locked="0"/>
    </xf>
    <xf numFmtId="0" fontId="87" fillId="34" borderId="44" xfId="0" applyFont="1" applyFill="1" applyBorder="1" applyAlignment="1" applyProtection="1">
      <alignment wrapText="1"/>
      <protection hidden="1"/>
    </xf>
    <xf numFmtId="0" fontId="0" fillId="34" borderId="19" xfId="0" applyFont="1" applyFill="1" applyBorder="1" applyAlignment="1" applyProtection="1">
      <alignment/>
      <protection hidden="1"/>
    </xf>
    <xf numFmtId="0" fontId="12" fillId="34" borderId="16" xfId="51" applyFont="1" applyFill="1" applyBorder="1" applyProtection="1">
      <alignment/>
      <protection hidden="1"/>
    </xf>
    <xf numFmtId="0" fontId="15" fillId="34" borderId="11" xfId="51" applyFill="1" applyBorder="1" applyProtection="1">
      <alignment/>
      <protection hidden="1"/>
    </xf>
    <xf numFmtId="0" fontId="12" fillId="34" borderId="11" xfId="51" applyFont="1" applyFill="1" applyBorder="1" applyProtection="1">
      <alignment/>
      <protection hidden="1"/>
    </xf>
    <xf numFmtId="0" fontId="12" fillId="34" borderId="15" xfId="51" applyFont="1" applyFill="1" applyBorder="1" applyProtection="1">
      <alignment/>
      <protection hidden="1"/>
    </xf>
    <xf numFmtId="0" fontId="0" fillId="34" borderId="17" xfId="51" applyFont="1" applyFill="1" applyBorder="1" applyProtection="1">
      <alignment/>
      <protection hidden="1"/>
    </xf>
    <xf numFmtId="0" fontId="0" fillId="34" borderId="0" xfId="51" applyFont="1" applyFill="1" applyBorder="1" applyProtection="1">
      <alignment/>
      <protection hidden="1"/>
    </xf>
    <xf numFmtId="0" fontId="0" fillId="34" borderId="12" xfId="51" applyFont="1" applyFill="1" applyBorder="1" applyProtection="1">
      <alignment/>
      <protection hidden="1"/>
    </xf>
    <xf numFmtId="0" fontId="15" fillId="34" borderId="0" xfId="51" applyFill="1" applyProtection="1">
      <alignment/>
      <protection hidden="1"/>
    </xf>
    <xf numFmtId="0" fontId="18" fillId="34" borderId="0" xfId="51" applyFont="1" applyFill="1" applyBorder="1" applyProtection="1">
      <alignment/>
      <protection hidden="1"/>
    </xf>
    <xf numFmtId="0" fontId="18" fillId="34" borderId="0" xfId="51" applyFont="1" applyFill="1" applyBorder="1" applyAlignment="1" applyProtection="1">
      <alignment horizontal="right" vertical="center"/>
      <protection hidden="1"/>
    </xf>
    <xf numFmtId="0" fontId="19" fillId="34" borderId="0" xfId="51" applyFont="1" applyFill="1" applyBorder="1" applyProtection="1">
      <alignment/>
      <protection hidden="1"/>
    </xf>
    <xf numFmtId="49" fontId="0" fillId="34" borderId="0" xfId="51" applyNumberFormat="1" applyFont="1" applyFill="1" applyBorder="1" applyAlignment="1" applyProtection="1">
      <alignment vertical="center"/>
      <protection hidden="1"/>
    </xf>
    <xf numFmtId="0" fontId="0" fillId="34" borderId="0" xfId="51" applyFont="1" applyFill="1" applyBorder="1" applyAlignment="1" applyProtection="1">
      <alignment vertical="center"/>
      <protection hidden="1"/>
    </xf>
    <xf numFmtId="0" fontId="0" fillId="34" borderId="12" xfId="51" applyFont="1" applyFill="1" applyBorder="1" applyAlignment="1" applyProtection="1">
      <alignment vertical="center"/>
      <protection hidden="1"/>
    </xf>
    <xf numFmtId="0" fontId="0" fillId="34" borderId="0" xfId="51" applyFont="1" applyFill="1" applyProtection="1">
      <alignment/>
      <protection hidden="1"/>
    </xf>
    <xf numFmtId="0" fontId="0" fillId="34" borderId="0" xfId="51" applyFont="1" applyFill="1" applyBorder="1" applyAlignment="1" applyProtection="1">
      <alignment/>
      <protection hidden="1"/>
    </xf>
    <xf numFmtId="0" fontId="0" fillId="34" borderId="12" xfId="51" applyFont="1" applyFill="1" applyBorder="1" applyAlignment="1" applyProtection="1">
      <alignment/>
      <protection hidden="1"/>
    </xf>
    <xf numFmtId="0" fontId="0" fillId="34" borderId="17" xfId="51" applyFont="1" applyFill="1" applyBorder="1" applyAlignment="1" applyProtection="1">
      <alignment vertical="center"/>
      <protection hidden="1"/>
    </xf>
    <xf numFmtId="0" fontId="0" fillId="34" borderId="17" xfId="51" applyFont="1" applyFill="1" applyBorder="1" applyAlignment="1" applyProtection="1">
      <alignment/>
      <protection hidden="1"/>
    </xf>
    <xf numFmtId="0" fontId="1" fillId="34" borderId="0" xfId="51" applyFont="1" applyFill="1" applyBorder="1" applyAlignment="1" applyProtection="1">
      <alignment/>
      <protection hidden="1"/>
    </xf>
    <xf numFmtId="0" fontId="25" fillId="34" borderId="0" xfId="51" applyFont="1" applyFill="1" applyBorder="1" applyProtection="1">
      <alignment/>
      <protection hidden="1"/>
    </xf>
    <xf numFmtId="0" fontId="15" fillId="34" borderId="0" xfId="51" applyFill="1" applyAlignment="1" applyProtection="1">
      <alignment/>
      <protection hidden="1"/>
    </xf>
    <xf numFmtId="0" fontId="1" fillId="34" borderId="0" xfId="51" applyFont="1" applyFill="1" applyBorder="1" applyAlignment="1" applyProtection="1">
      <alignment vertical="center"/>
      <protection hidden="1"/>
    </xf>
    <xf numFmtId="0" fontId="12" fillId="34" borderId="10" xfId="51" applyFont="1" applyFill="1" applyBorder="1" applyProtection="1">
      <alignment/>
      <protection hidden="1"/>
    </xf>
    <xf numFmtId="0" fontId="18" fillId="34" borderId="17" xfId="51" applyFont="1" applyFill="1" applyBorder="1" applyProtection="1">
      <alignment/>
      <protection hidden="1"/>
    </xf>
    <xf numFmtId="0" fontId="18" fillId="34" borderId="0" xfId="51" applyFont="1" applyFill="1" applyProtection="1">
      <alignment/>
      <protection hidden="1"/>
    </xf>
    <xf numFmtId="0" fontId="0" fillId="34" borderId="43" xfId="51" applyFont="1" applyFill="1" applyBorder="1" applyProtection="1">
      <alignment/>
      <protection hidden="1"/>
    </xf>
    <xf numFmtId="3" fontId="12" fillId="37" borderId="14" xfId="0" applyNumberFormat="1" applyFont="1" applyFill="1" applyBorder="1" applyAlignment="1" applyProtection="1">
      <alignment horizontal="right" vertical="center"/>
      <protection hidden="1"/>
    </xf>
    <xf numFmtId="214" fontId="19" fillId="33" borderId="19" xfId="0" applyNumberFormat="1" applyFont="1" applyFill="1" applyBorder="1" applyAlignment="1" applyProtection="1">
      <alignment horizontal="centerContinuous" vertical="center"/>
      <protection hidden="1"/>
    </xf>
    <xf numFmtId="49" fontId="26" fillId="0" borderId="0" xfId="0" applyNumberFormat="1" applyFont="1" applyFill="1" applyBorder="1" applyAlignment="1" applyProtection="1">
      <alignment horizontal="left" vertical="center"/>
      <protection hidden="1"/>
    </xf>
    <xf numFmtId="183" fontId="12" fillId="0" borderId="0" xfId="0" applyNumberFormat="1" applyFont="1" applyFill="1" applyBorder="1" applyAlignment="1" applyProtection="1">
      <alignment horizontal="right" vertical="center"/>
      <protection hidden="1"/>
    </xf>
    <xf numFmtId="1" fontId="19" fillId="0" borderId="14" xfId="0" applyNumberFormat="1" applyFont="1" applyFill="1" applyBorder="1" applyAlignment="1" applyProtection="1">
      <alignment horizontal="center" vertical="center"/>
      <protection hidden="1"/>
    </xf>
    <xf numFmtId="0" fontId="19" fillId="0" borderId="14" xfId="0" applyNumberFormat="1" applyFont="1" applyFill="1" applyBorder="1" applyAlignment="1" applyProtection="1">
      <alignment horizontal="center" vertical="center"/>
      <protection hidden="1"/>
    </xf>
    <xf numFmtId="49" fontId="19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3" fontId="19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NumberFormat="1" applyFont="1" applyFill="1" applyBorder="1" applyAlignment="1" applyProtection="1">
      <alignment vertical="center"/>
      <protection hidden="1"/>
    </xf>
    <xf numFmtId="0" fontId="38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3" fontId="21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3" fontId="12" fillId="37" borderId="14" xfId="0" applyNumberFormat="1" applyFont="1" applyFill="1" applyBorder="1" applyAlignment="1" applyProtection="1">
      <alignment horizontal="right" vertical="center"/>
      <protection locked="0"/>
    </xf>
    <xf numFmtId="0" fontId="0" fillId="37" borderId="0" xfId="0" applyNumberFormat="1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right" vertical="center"/>
      <protection hidden="1"/>
    </xf>
    <xf numFmtId="0" fontId="48" fillId="0" borderId="0" xfId="0" applyFont="1" applyFill="1" applyBorder="1" applyAlignment="1" applyProtection="1">
      <alignment horizontal="left" vertical="center"/>
      <protection hidden="1"/>
    </xf>
    <xf numFmtId="3" fontId="12" fillId="0" borderId="36" xfId="0" applyNumberFormat="1" applyFont="1" applyFill="1" applyBorder="1" applyAlignment="1" applyProtection="1">
      <alignment horizontal="right" vertical="center"/>
      <protection hidden="1"/>
    </xf>
    <xf numFmtId="3" fontId="19" fillId="0" borderId="36" xfId="0" applyNumberFormat="1" applyFont="1" applyFill="1" applyBorder="1" applyAlignment="1" applyProtection="1">
      <alignment horizontal="right" vertical="center"/>
      <protection hidden="1"/>
    </xf>
    <xf numFmtId="0" fontId="19" fillId="0" borderId="37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19" fillId="0" borderId="31" xfId="0" applyFont="1" applyFill="1" applyBorder="1" applyAlignment="1" applyProtection="1">
      <alignment horizontal="right" vertical="center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3" fontId="38" fillId="35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43" xfId="0" applyNumberFormat="1" applyFont="1" applyFill="1" applyBorder="1" applyAlignment="1" applyProtection="1">
      <alignment vertical="center"/>
      <protection hidden="1"/>
    </xf>
    <xf numFmtId="0" fontId="0" fillId="0" borderId="45" xfId="0" applyFont="1" applyFill="1" applyBorder="1" applyAlignment="1" applyProtection="1">
      <alignment horizontal="lef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vertical="center"/>
      <protection hidden="1"/>
    </xf>
    <xf numFmtId="0" fontId="16" fillId="33" borderId="2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38" fillId="0" borderId="0" xfId="0" applyFon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1" fontId="19" fillId="0" borderId="29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214" fontId="12" fillId="37" borderId="39" xfId="0" applyNumberFormat="1" applyFont="1" applyFill="1" applyBorder="1" applyAlignment="1" applyProtection="1">
      <alignment horizontal="right" vertical="center"/>
      <protection locked="0"/>
    </xf>
    <xf numFmtId="180" fontId="38" fillId="0" borderId="0" xfId="0" applyNumberFormat="1" applyFont="1" applyFill="1" applyBorder="1" applyAlignment="1" applyProtection="1">
      <alignment horizontal="right" vertical="center"/>
      <protection hidden="1"/>
    </xf>
    <xf numFmtId="214" fontId="19" fillId="37" borderId="39" xfId="0" applyNumberFormat="1" applyFont="1" applyFill="1" applyBorder="1" applyAlignment="1" applyProtection="1">
      <alignment horizontal="right" vertical="center"/>
      <protection locked="0"/>
    </xf>
    <xf numFmtId="190" fontId="13" fillId="35" borderId="18" xfId="0" applyNumberFormat="1" applyFont="1" applyFill="1" applyBorder="1" applyAlignment="1" applyProtection="1">
      <alignment horizontal="center" vertical="center"/>
      <protection locked="0"/>
    </xf>
    <xf numFmtId="190" fontId="13" fillId="35" borderId="19" xfId="0" applyNumberFormat="1" applyFont="1" applyFill="1" applyBorder="1" applyAlignment="1" applyProtection="1">
      <alignment horizontal="center" vertical="center"/>
      <protection locked="0"/>
    </xf>
    <xf numFmtId="190" fontId="13" fillId="35" borderId="13" xfId="0" applyNumberFormat="1" applyFont="1" applyFill="1" applyBorder="1" applyAlignment="1" applyProtection="1">
      <alignment horizontal="center" vertical="center"/>
      <protection locked="0"/>
    </xf>
    <xf numFmtId="0" fontId="12" fillId="35" borderId="20" xfId="0" applyNumberFormat="1" applyFont="1" applyFill="1" applyBorder="1" applyAlignment="1" applyProtection="1">
      <alignment horizontal="left" vertical="center"/>
      <protection locked="0"/>
    </xf>
    <xf numFmtId="0" fontId="12" fillId="35" borderId="21" xfId="0" applyNumberFormat="1" applyFont="1" applyFill="1" applyBorder="1" applyAlignment="1" applyProtection="1">
      <alignment horizontal="left" vertical="center"/>
      <protection locked="0"/>
    </xf>
    <xf numFmtId="0" fontId="12" fillId="35" borderId="22" xfId="0" applyNumberFormat="1" applyFont="1" applyFill="1" applyBorder="1" applyAlignment="1" applyProtection="1">
      <alignment horizontal="left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hidden="1"/>
    </xf>
    <xf numFmtId="0" fontId="18" fillId="33" borderId="11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18" fillId="33" borderId="17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12" xfId="0" applyFont="1" applyFill="1" applyBorder="1" applyAlignment="1" applyProtection="1">
      <alignment horizontal="center" vertical="center"/>
      <protection hidden="1"/>
    </xf>
    <xf numFmtId="0" fontId="18" fillId="33" borderId="43" xfId="0" applyFont="1" applyFill="1" applyBorder="1" applyAlignment="1" applyProtection="1">
      <alignment horizontal="center" vertical="center"/>
      <protection hidden="1"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27" xfId="0" applyFont="1" applyFill="1" applyBorder="1" applyAlignment="1" applyProtection="1">
      <alignment horizontal="center" vertical="center"/>
      <protection hidden="1"/>
    </xf>
    <xf numFmtId="0" fontId="30" fillId="37" borderId="16" xfId="0" applyFont="1" applyFill="1" applyBorder="1" applyAlignment="1" applyProtection="1">
      <alignment horizontal="left" vertical="top" wrapText="1"/>
      <protection hidden="1"/>
    </xf>
    <xf numFmtId="0" fontId="30" fillId="37" borderId="11" xfId="0" applyFont="1" applyFill="1" applyBorder="1" applyAlignment="1" applyProtection="1">
      <alignment horizontal="left" vertical="top" wrapText="1"/>
      <protection hidden="1"/>
    </xf>
    <xf numFmtId="0" fontId="30" fillId="37" borderId="15" xfId="0" applyFont="1" applyFill="1" applyBorder="1" applyAlignment="1" applyProtection="1">
      <alignment horizontal="left" vertical="top" wrapText="1"/>
      <protection hidden="1"/>
    </xf>
    <xf numFmtId="0" fontId="30" fillId="37" borderId="17" xfId="0" applyFont="1" applyFill="1" applyBorder="1" applyAlignment="1" applyProtection="1">
      <alignment horizontal="left" vertical="top" wrapText="1"/>
      <protection hidden="1"/>
    </xf>
    <xf numFmtId="0" fontId="30" fillId="37" borderId="0" xfId="0" applyFont="1" applyFill="1" applyBorder="1" applyAlignment="1" applyProtection="1">
      <alignment horizontal="left" vertical="top" wrapText="1"/>
      <protection hidden="1"/>
    </xf>
    <xf numFmtId="0" fontId="30" fillId="37" borderId="12" xfId="0" applyFont="1" applyFill="1" applyBorder="1" applyAlignment="1" applyProtection="1">
      <alignment horizontal="left" vertical="top" wrapText="1"/>
      <protection hidden="1"/>
    </xf>
    <xf numFmtId="0" fontId="30" fillId="37" borderId="43" xfId="0" applyFont="1" applyFill="1" applyBorder="1" applyAlignment="1" applyProtection="1">
      <alignment horizontal="left" vertical="top" wrapText="1"/>
      <protection hidden="1"/>
    </xf>
    <xf numFmtId="0" fontId="30" fillId="37" borderId="10" xfId="0" applyFont="1" applyFill="1" applyBorder="1" applyAlignment="1" applyProtection="1">
      <alignment horizontal="left" vertical="top" wrapText="1"/>
      <protection hidden="1"/>
    </xf>
    <xf numFmtId="0" fontId="30" fillId="37" borderId="27" xfId="0" applyFont="1" applyFill="1" applyBorder="1" applyAlignment="1" applyProtection="1">
      <alignment horizontal="left" vertical="top" wrapText="1"/>
      <protection hidden="1"/>
    </xf>
    <xf numFmtId="0" fontId="12" fillId="34" borderId="17" xfId="0" applyFont="1" applyFill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 applyProtection="1">
      <alignment horizontal="center" vertical="center"/>
      <protection hidden="1"/>
    </xf>
    <xf numFmtId="0" fontId="33" fillId="34" borderId="20" xfId="0" applyFont="1" applyFill="1" applyBorder="1" applyAlignment="1" applyProtection="1">
      <alignment horizontal="center" vertical="center" textRotation="90" wrapText="1"/>
      <protection hidden="1"/>
    </xf>
    <xf numFmtId="0" fontId="33" fillId="34" borderId="22" xfId="0" applyFont="1" applyFill="1" applyBorder="1" applyAlignment="1" applyProtection="1">
      <alignment horizontal="center" vertical="center" textRotation="90" wrapText="1"/>
      <protection hidden="1"/>
    </xf>
    <xf numFmtId="0" fontId="18" fillId="33" borderId="46" xfId="0" applyFont="1" applyFill="1" applyBorder="1" applyAlignment="1" applyProtection="1">
      <alignment horizontal="center"/>
      <protection hidden="1"/>
    </xf>
    <xf numFmtId="0" fontId="18" fillId="33" borderId="26" xfId="0" applyFont="1" applyFill="1" applyBorder="1" applyAlignment="1" applyProtection="1">
      <alignment horizontal="center"/>
      <protection hidden="1"/>
    </xf>
    <xf numFmtId="0" fontId="18" fillId="33" borderId="47" xfId="0" applyFont="1" applyFill="1" applyBorder="1" applyAlignment="1" applyProtection="1">
      <alignment horizontal="center"/>
      <protection hidden="1"/>
    </xf>
    <xf numFmtId="0" fontId="13" fillId="35" borderId="20" xfId="0" applyNumberFormat="1" applyFont="1" applyFill="1" applyBorder="1" applyAlignment="1" applyProtection="1">
      <alignment horizontal="left" vertical="center"/>
      <protection locked="0"/>
    </xf>
    <xf numFmtId="0" fontId="13" fillId="35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2" xfId="0" applyNumberFormat="1" applyFont="1" applyFill="1" applyBorder="1" applyAlignment="1" applyProtection="1">
      <alignment horizontal="left" vertical="center"/>
      <protection locked="0"/>
    </xf>
    <xf numFmtId="0" fontId="12" fillId="37" borderId="20" xfId="0" applyNumberFormat="1" applyFont="1" applyFill="1" applyBorder="1" applyAlignment="1" applyProtection="1">
      <alignment horizontal="left" vertical="center"/>
      <protection hidden="1"/>
    </xf>
    <xf numFmtId="0" fontId="12" fillId="37" borderId="21" xfId="0" applyNumberFormat="1" applyFont="1" applyFill="1" applyBorder="1" applyAlignment="1" applyProtection="1">
      <alignment horizontal="left" vertical="center"/>
      <protection hidden="1"/>
    </xf>
    <xf numFmtId="0" fontId="12" fillId="37" borderId="22" xfId="0" applyNumberFormat="1" applyFont="1" applyFill="1" applyBorder="1" applyAlignment="1" applyProtection="1">
      <alignment horizontal="left" vertical="center"/>
      <protection hidden="1"/>
    </xf>
    <xf numFmtId="0" fontId="12" fillId="35" borderId="18" xfId="0" applyNumberFormat="1" applyFont="1" applyFill="1" applyBorder="1" applyAlignment="1" applyProtection="1">
      <alignment horizontal="left" vertical="center"/>
      <protection locked="0"/>
    </xf>
    <xf numFmtId="0" fontId="0" fillId="35" borderId="13" xfId="0" applyNumberFormat="1" applyFont="1" applyFill="1" applyBorder="1" applyAlignment="1" applyProtection="1">
      <alignment horizontal="left"/>
      <protection locked="0"/>
    </xf>
    <xf numFmtId="0" fontId="0" fillId="35" borderId="19" xfId="0" applyNumberFormat="1" applyFont="1" applyFill="1" applyBorder="1" applyAlignment="1" applyProtection="1">
      <alignment/>
      <protection locked="0"/>
    </xf>
    <xf numFmtId="0" fontId="0" fillId="35" borderId="13" xfId="0" applyNumberFormat="1" applyFont="1" applyFill="1" applyBorder="1" applyAlignment="1" applyProtection="1">
      <alignment/>
      <protection locked="0"/>
    </xf>
    <xf numFmtId="0" fontId="12" fillId="35" borderId="13" xfId="0" applyNumberFormat="1" applyFont="1" applyFill="1" applyBorder="1" applyAlignment="1" applyProtection="1">
      <alignment horizontal="left" vertical="center"/>
      <protection locked="0"/>
    </xf>
    <xf numFmtId="0" fontId="12" fillId="35" borderId="19" xfId="0" applyNumberFormat="1" applyFont="1" applyFill="1" applyBorder="1" applyAlignment="1" applyProtection="1">
      <alignment horizontal="left" vertical="center"/>
      <protection locked="0"/>
    </xf>
    <xf numFmtId="0" fontId="27" fillId="35" borderId="18" xfId="0" applyNumberFormat="1" applyFont="1" applyFill="1" applyBorder="1" applyAlignment="1" applyProtection="1">
      <alignment vertical="center"/>
      <protection locked="0"/>
    </xf>
    <xf numFmtId="0" fontId="27" fillId="35" borderId="19" xfId="0" applyNumberFormat="1" applyFont="1" applyFill="1" applyBorder="1" applyAlignment="1" applyProtection="1">
      <alignment vertical="center"/>
      <protection locked="0"/>
    </xf>
    <xf numFmtId="0" fontId="27" fillId="35" borderId="18" xfId="0" applyNumberFormat="1" applyFont="1" applyFill="1" applyBorder="1" applyAlignment="1" applyProtection="1">
      <alignment horizontal="left" vertical="center"/>
      <protection locked="0"/>
    </xf>
    <xf numFmtId="0" fontId="27" fillId="35" borderId="13" xfId="0" applyNumberFormat="1" applyFont="1" applyFill="1" applyBorder="1" applyAlignment="1" applyProtection="1">
      <alignment horizontal="left" vertical="center"/>
      <protection locked="0"/>
    </xf>
    <xf numFmtId="0" fontId="18" fillId="34" borderId="0" xfId="51" applyFont="1" applyFill="1" applyBorder="1" applyAlignment="1" applyProtection="1">
      <alignment horizontal="left" wrapText="1"/>
      <protection hidden="1"/>
    </xf>
    <xf numFmtId="0" fontId="18" fillId="34" borderId="12" xfId="51" applyFont="1" applyFill="1" applyBorder="1" applyAlignment="1" applyProtection="1">
      <alignment horizontal="left" wrapText="1"/>
      <protection hidden="1"/>
    </xf>
    <xf numFmtId="194" fontId="19" fillId="0" borderId="18" xfId="0" applyNumberFormat="1" applyFont="1" applyFill="1" applyBorder="1" applyAlignment="1" applyProtection="1">
      <alignment horizontal="center" vertical="center"/>
      <protection hidden="1"/>
    </xf>
    <xf numFmtId="194" fontId="19" fillId="0" borderId="19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94" fontId="21" fillId="0" borderId="18" xfId="0" applyNumberFormat="1" applyFont="1" applyFill="1" applyBorder="1" applyAlignment="1" applyProtection="1">
      <alignment horizontal="center" vertical="center"/>
      <protection hidden="1"/>
    </xf>
    <xf numFmtId="194" fontId="21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ntragsvordruck EXCE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47625</xdr:rowOff>
    </xdr:from>
    <xdr:to>
      <xdr:col>12</xdr:col>
      <xdr:colOff>28575</xdr:colOff>
      <xdr:row>21</xdr:row>
      <xdr:rowOff>942975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400050" y="6248400"/>
          <a:ext cx="7200900" cy="895350"/>
        </a:xfrm>
        <a:prstGeom prst="rect">
          <a:avLst/>
        </a:prstGeom>
        <a:solidFill>
          <a:srgbClr val="FFFFC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 fLocksWithSheet="0"/>
  </xdr:twoCellAnchor>
  <xdr:twoCellAnchor>
    <xdr:from>
      <xdr:col>2</xdr:col>
      <xdr:colOff>47625</xdr:colOff>
      <xdr:row>23</xdr:row>
      <xdr:rowOff>0</xdr:rowOff>
    </xdr:from>
    <xdr:to>
      <xdr:col>13</xdr:col>
      <xdr:colOff>0</xdr:colOff>
      <xdr:row>23</xdr:row>
      <xdr:rowOff>485775</xdr:rowOff>
    </xdr:to>
    <xdr:sp fLocksText="0">
      <xdr:nvSpPr>
        <xdr:cNvPr id="2" name="Text Box 22"/>
        <xdr:cNvSpPr txBox="1">
          <a:spLocks noChangeArrowheads="1"/>
        </xdr:cNvSpPr>
      </xdr:nvSpPr>
      <xdr:spPr>
        <a:xfrm>
          <a:off x="409575" y="7439025"/>
          <a:ext cx="7277100" cy="4857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35"/>
  <sheetViews>
    <sheetView zoomScale="80" zoomScaleNormal="80" zoomScalePageLayoutView="0" workbookViewId="0" topLeftCell="A4">
      <selection activeCell="F15" sqref="F15"/>
    </sheetView>
  </sheetViews>
  <sheetFormatPr defaultColWidth="0" defaultRowHeight="12.75" zeroHeight="1"/>
  <cols>
    <col min="1" max="2" width="2.7109375" style="0" customWidth="1"/>
    <col min="3" max="3" width="1.7109375" style="0" customWidth="1"/>
    <col min="4" max="4" width="11.7109375" style="0" customWidth="1"/>
    <col min="5" max="5" width="4.7109375" style="0" customWidth="1"/>
    <col min="6" max="6" width="22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22.7109375" style="0" customWidth="1"/>
    <col min="11" max="11" width="4.7109375" style="0" customWidth="1"/>
    <col min="12" max="12" width="11.7109375" style="0" customWidth="1"/>
    <col min="13" max="13" width="1.7109375" style="0" customWidth="1"/>
    <col min="14" max="15" width="2.7109375" style="0" customWidth="1"/>
    <col min="16" max="16384" width="0" style="0" hidden="1" customWidth="1"/>
  </cols>
  <sheetData>
    <row r="1" spans="1:15" s="16" customFormat="1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6" customFormat="1" ht="21.75" customHeight="1">
      <c r="A2" s="17"/>
      <c r="B2" s="88"/>
      <c r="C2" s="36" t="s">
        <v>30</v>
      </c>
      <c r="D2" s="89"/>
      <c r="E2" s="90"/>
      <c r="F2" s="91"/>
      <c r="G2" s="89"/>
      <c r="H2" s="89"/>
      <c r="I2" s="92"/>
      <c r="J2" s="145"/>
      <c r="K2" s="145"/>
      <c r="L2" s="145"/>
      <c r="M2" s="146" t="s">
        <v>33</v>
      </c>
      <c r="N2" s="93"/>
      <c r="O2" s="17"/>
    </row>
    <row r="3" spans="1:15" s="16" customFormat="1" ht="21.75" customHeight="1">
      <c r="A3" s="18"/>
      <c r="B3" s="94"/>
      <c r="C3" s="139" t="s">
        <v>51</v>
      </c>
      <c r="D3" s="95"/>
      <c r="E3" s="95"/>
      <c r="F3" s="95"/>
      <c r="G3" s="95"/>
      <c r="H3" s="95"/>
      <c r="I3" s="95"/>
      <c r="J3" s="339"/>
      <c r="K3" s="340"/>
      <c r="L3" s="340"/>
      <c r="M3" s="341"/>
      <c r="N3" s="96"/>
      <c r="O3" s="18"/>
    </row>
    <row r="4" spans="1:15" s="16" customFormat="1" ht="21.75" customHeight="1">
      <c r="A4" s="19"/>
      <c r="B4" s="97"/>
      <c r="C4" s="139" t="s">
        <v>52</v>
      </c>
      <c r="D4" s="98"/>
      <c r="E4" s="99"/>
      <c r="F4" s="99"/>
      <c r="G4" s="99"/>
      <c r="H4" s="99"/>
      <c r="I4" s="99"/>
      <c r="J4" s="342"/>
      <c r="K4" s="343"/>
      <c r="L4" s="343"/>
      <c r="M4" s="344"/>
      <c r="N4" s="100"/>
      <c r="O4" s="19"/>
    </row>
    <row r="5" spans="1:15" s="16" customFormat="1" ht="21.75" customHeight="1">
      <c r="A5" s="19"/>
      <c r="B5" s="97"/>
      <c r="C5" s="140"/>
      <c r="D5" s="98"/>
      <c r="E5" s="99"/>
      <c r="F5" s="99"/>
      <c r="G5" s="99"/>
      <c r="H5" s="99"/>
      <c r="I5" s="99"/>
      <c r="J5" s="342"/>
      <c r="K5" s="343"/>
      <c r="L5" s="343"/>
      <c r="M5" s="344"/>
      <c r="N5" s="100"/>
      <c r="O5" s="19"/>
    </row>
    <row r="6" spans="1:15" s="16" customFormat="1" ht="53.25" customHeight="1">
      <c r="A6" s="19"/>
      <c r="B6" s="97"/>
      <c r="C6" s="99"/>
      <c r="D6" s="99"/>
      <c r="E6" s="99"/>
      <c r="F6" s="101"/>
      <c r="G6" s="99"/>
      <c r="H6" s="99"/>
      <c r="I6" s="99"/>
      <c r="J6" s="345"/>
      <c r="K6" s="346"/>
      <c r="L6" s="346"/>
      <c r="M6" s="347"/>
      <c r="N6" s="100"/>
      <c r="O6" s="19"/>
    </row>
    <row r="7" spans="1:15" s="16" customFormat="1" ht="21.75" customHeight="1">
      <c r="A7" s="17"/>
      <c r="B7" s="102"/>
      <c r="C7" s="348" t="s">
        <v>86</v>
      </c>
      <c r="D7" s="349"/>
      <c r="E7" s="349"/>
      <c r="F7" s="349"/>
      <c r="G7" s="350"/>
      <c r="H7" s="38"/>
      <c r="I7" s="38"/>
      <c r="J7" s="38"/>
      <c r="K7" s="38"/>
      <c r="L7" s="38"/>
      <c r="M7" s="38"/>
      <c r="N7" s="103"/>
      <c r="O7" s="17"/>
    </row>
    <row r="8" spans="1:15" s="16" customFormat="1" ht="15" customHeight="1">
      <c r="A8" s="17"/>
      <c r="B8" s="102"/>
      <c r="C8" s="351"/>
      <c r="D8" s="352"/>
      <c r="E8" s="352"/>
      <c r="F8" s="352"/>
      <c r="G8" s="353"/>
      <c r="H8" s="38"/>
      <c r="I8" s="38"/>
      <c r="J8" s="38"/>
      <c r="K8" s="38"/>
      <c r="L8" s="38"/>
      <c r="M8" s="38"/>
      <c r="N8" s="103"/>
      <c r="O8" s="17"/>
    </row>
    <row r="9" spans="1:15" s="16" customFormat="1" ht="15" customHeight="1">
      <c r="A9" s="17"/>
      <c r="B9" s="102"/>
      <c r="C9" s="351"/>
      <c r="D9" s="352"/>
      <c r="E9" s="352"/>
      <c r="F9" s="352"/>
      <c r="G9" s="353"/>
      <c r="H9" s="38"/>
      <c r="I9" s="38"/>
      <c r="J9" s="38"/>
      <c r="K9" s="38"/>
      <c r="L9" s="38"/>
      <c r="M9" s="38"/>
      <c r="N9" s="103"/>
      <c r="O9" s="17"/>
    </row>
    <row r="10" spans="1:15" s="16" customFormat="1" ht="15" customHeight="1">
      <c r="A10" s="17"/>
      <c r="B10" s="102"/>
      <c r="C10" s="351"/>
      <c r="D10" s="352"/>
      <c r="E10" s="352"/>
      <c r="F10" s="352"/>
      <c r="G10" s="353"/>
      <c r="H10" s="38"/>
      <c r="I10" s="38"/>
      <c r="J10" s="38"/>
      <c r="K10" s="38"/>
      <c r="L10" s="38"/>
      <c r="M10" s="38"/>
      <c r="N10" s="103"/>
      <c r="O10" s="17"/>
    </row>
    <row r="11" spans="1:15" s="16" customFormat="1" ht="15" customHeight="1">
      <c r="A11" s="17"/>
      <c r="B11" s="102"/>
      <c r="C11" s="351"/>
      <c r="D11" s="352"/>
      <c r="E11" s="352"/>
      <c r="F11" s="352"/>
      <c r="G11" s="353"/>
      <c r="H11" s="38"/>
      <c r="I11" s="38"/>
      <c r="J11" s="38"/>
      <c r="K11" s="38"/>
      <c r="L11" s="38"/>
      <c r="M11" s="38"/>
      <c r="N11" s="103"/>
      <c r="O11" s="17"/>
    </row>
    <row r="12" spans="1:15" s="16" customFormat="1" ht="15" customHeight="1">
      <c r="A12" s="17"/>
      <c r="B12" s="102"/>
      <c r="C12" s="351"/>
      <c r="D12" s="352"/>
      <c r="E12" s="352"/>
      <c r="F12" s="352"/>
      <c r="G12" s="353"/>
      <c r="H12" s="38"/>
      <c r="I12" s="38"/>
      <c r="J12" s="38"/>
      <c r="K12" s="38"/>
      <c r="L12" s="38"/>
      <c r="M12" s="38"/>
      <c r="N12" s="103"/>
      <c r="O12" s="17"/>
    </row>
    <row r="13" spans="1:15" s="16" customFormat="1" ht="12.75" customHeight="1">
      <c r="A13" s="17"/>
      <c r="B13" s="102"/>
      <c r="C13" s="354"/>
      <c r="D13" s="355"/>
      <c r="E13" s="355"/>
      <c r="F13" s="355"/>
      <c r="G13" s="356"/>
      <c r="H13" s="38"/>
      <c r="I13" s="38"/>
      <c r="J13" s="38"/>
      <c r="K13" s="38"/>
      <c r="L13" s="38"/>
      <c r="M13" s="38"/>
      <c r="N13" s="103"/>
      <c r="O13" s="17"/>
    </row>
    <row r="14" spans="1:15" s="16" customFormat="1" ht="69.75" customHeight="1">
      <c r="A14" s="20"/>
      <c r="B14" s="104"/>
      <c r="C14" s="13" t="s">
        <v>31</v>
      </c>
      <c r="D14" s="98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20"/>
    </row>
    <row r="15" spans="1:15" s="16" customFormat="1" ht="24.75" customHeight="1">
      <c r="A15" s="19"/>
      <c r="B15" s="97"/>
      <c r="C15" s="107"/>
      <c r="D15" s="108"/>
      <c r="E15" s="108"/>
      <c r="F15" s="284">
        <f>Finanzierungsplan!Q29</f>
        <v>0</v>
      </c>
      <c r="G15" s="42" t="s">
        <v>21</v>
      </c>
      <c r="H15" s="357"/>
      <c r="I15" s="358"/>
      <c r="J15" s="358"/>
      <c r="K15" s="105"/>
      <c r="L15" s="109"/>
      <c r="M15" s="110"/>
      <c r="N15" s="100"/>
      <c r="O15" s="19"/>
    </row>
    <row r="16" spans="1:15" s="16" customFormat="1" ht="21.75" customHeight="1">
      <c r="A16" s="18"/>
      <c r="B16" s="94"/>
      <c r="C16" s="95"/>
      <c r="D16" s="111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18"/>
    </row>
    <row r="17" spans="1:15" s="16" customFormat="1" ht="24.75" customHeight="1">
      <c r="A17" s="19"/>
      <c r="B17" s="97"/>
      <c r="C17" s="98"/>
      <c r="D17" s="98"/>
      <c r="E17" s="98"/>
      <c r="F17" s="98"/>
      <c r="G17" s="41" t="s">
        <v>53</v>
      </c>
      <c r="H17" s="99"/>
      <c r="I17" s="107"/>
      <c r="J17" s="284">
        <f>Finanzierungsplan!Q18</f>
        <v>0</v>
      </c>
      <c r="K17" s="43" t="s">
        <v>21</v>
      </c>
      <c r="L17" s="112"/>
      <c r="M17" s="101"/>
      <c r="N17" s="100"/>
      <c r="O17" s="19"/>
    </row>
    <row r="18" spans="1:15" s="16" customFormat="1" ht="21.75" customHeight="1" thickBot="1">
      <c r="A18" s="21"/>
      <c r="B18" s="113"/>
      <c r="C18" s="32" t="s"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14"/>
      <c r="O18" s="21"/>
    </row>
    <row r="19" spans="1:15" s="16" customFormat="1" ht="24.75" customHeight="1" thickBot="1">
      <c r="A19" s="19"/>
      <c r="B19" s="97"/>
      <c r="C19" s="115" t="s">
        <v>26</v>
      </c>
      <c r="D19" s="116"/>
      <c r="E19" s="144"/>
      <c r="F19" s="117" t="s">
        <v>27</v>
      </c>
      <c r="G19" s="117" t="s">
        <v>28</v>
      </c>
      <c r="H19" s="115"/>
      <c r="I19" s="333"/>
      <c r="J19" s="334"/>
      <c r="K19" s="335"/>
      <c r="L19" s="38"/>
      <c r="M19" s="99"/>
      <c r="N19" s="100"/>
      <c r="O19" s="19"/>
    </row>
    <row r="20" spans="1:15" s="16" customFormat="1" ht="10.5" customHeight="1">
      <c r="A20" s="19"/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  <c r="O20" s="19"/>
    </row>
    <row r="21" spans="1:15" s="16" customFormat="1" ht="21.75" customHeight="1" thickBot="1">
      <c r="A21" s="21"/>
      <c r="B21" s="113"/>
      <c r="C21" s="115" t="s">
        <v>1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14"/>
      <c r="O21" s="21"/>
    </row>
    <row r="22" spans="1:15" s="16" customFormat="1" ht="75.75" customHeight="1" thickBot="1">
      <c r="A22" s="17"/>
      <c r="B22" s="102"/>
      <c r="C22" s="118"/>
      <c r="D22" s="119"/>
      <c r="E22" s="120"/>
      <c r="F22" s="120"/>
      <c r="G22" s="120"/>
      <c r="H22" s="120"/>
      <c r="I22" s="120"/>
      <c r="J22" s="120"/>
      <c r="K22" s="120"/>
      <c r="L22" s="120"/>
      <c r="M22" s="137"/>
      <c r="N22" s="103"/>
      <c r="O22" s="17"/>
    </row>
    <row r="23" spans="1:15" s="16" customFormat="1" ht="21.75" customHeight="1" thickBot="1">
      <c r="A23" s="21"/>
      <c r="B23" s="122"/>
      <c r="C23" s="34" t="s">
        <v>54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14"/>
      <c r="O23" s="12"/>
    </row>
    <row r="24" spans="1:15" s="16" customFormat="1" ht="39.75" customHeight="1" thickBot="1">
      <c r="A24" s="17"/>
      <c r="B24" s="102"/>
      <c r="C24" s="118"/>
      <c r="D24" s="123"/>
      <c r="E24" s="124"/>
      <c r="F24" s="124"/>
      <c r="G24" s="124"/>
      <c r="H24" s="124"/>
      <c r="I24" s="124"/>
      <c r="J24" s="124"/>
      <c r="K24" s="124"/>
      <c r="L24" s="124"/>
      <c r="M24" s="121"/>
      <c r="N24" s="103"/>
      <c r="O24" s="17"/>
    </row>
    <row r="25" spans="1:15" s="16" customFormat="1" ht="21.75" customHeight="1" thickBot="1">
      <c r="A25" s="21"/>
      <c r="B25" s="113"/>
      <c r="C25" s="34" t="s">
        <v>2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14"/>
      <c r="O25" s="21"/>
    </row>
    <row r="26" spans="1:15" s="16" customFormat="1" ht="24.75" customHeight="1" thickBot="1">
      <c r="A26" s="17"/>
      <c r="B26" s="102"/>
      <c r="C26" s="336"/>
      <c r="D26" s="337"/>
      <c r="E26" s="337"/>
      <c r="F26" s="337"/>
      <c r="G26" s="337"/>
      <c r="H26" s="337"/>
      <c r="I26" s="337"/>
      <c r="J26" s="337"/>
      <c r="K26" s="337"/>
      <c r="L26" s="337"/>
      <c r="M26" s="125"/>
      <c r="N26" s="103"/>
      <c r="O26" s="17"/>
    </row>
    <row r="27" spans="1:15" s="16" customFormat="1" ht="21.75" customHeight="1" thickBot="1">
      <c r="A27" s="22"/>
      <c r="B27" s="126"/>
      <c r="C27" s="98"/>
      <c r="D27" s="98"/>
      <c r="E27" s="98"/>
      <c r="F27" s="98"/>
      <c r="G27" s="34" t="s">
        <v>3</v>
      </c>
      <c r="H27" s="98"/>
      <c r="I27" s="34" t="s">
        <v>4</v>
      </c>
      <c r="J27" s="98"/>
      <c r="K27" s="98"/>
      <c r="L27" s="98"/>
      <c r="M27" s="98"/>
      <c r="N27" s="127"/>
      <c r="O27" s="22"/>
    </row>
    <row r="28" spans="1:15" s="16" customFormat="1" ht="24.75" customHeight="1" thickBot="1">
      <c r="A28" s="23"/>
      <c r="B28" s="128"/>
      <c r="C28" s="129"/>
      <c r="D28" s="45"/>
      <c r="E28" s="101"/>
      <c r="F28" s="45"/>
      <c r="G28" s="336"/>
      <c r="H28" s="338"/>
      <c r="I28" s="336"/>
      <c r="J28" s="337"/>
      <c r="K28" s="337"/>
      <c r="L28" s="337"/>
      <c r="M28" s="338"/>
      <c r="N28" s="130"/>
      <c r="O28" s="23"/>
    </row>
    <row r="29" spans="1:15" s="16" customFormat="1" ht="21.75" customHeight="1" thickBot="1">
      <c r="A29" s="22"/>
      <c r="B29" s="126"/>
      <c r="C29" s="34" t="s">
        <v>5</v>
      </c>
      <c r="D29" s="98"/>
      <c r="E29" s="98"/>
      <c r="F29" s="98"/>
      <c r="G29" s="34" t="s">
        <v>3</v>
      </c>
      <c r="H29" s="98"/>
      <c r="I29" s="34" t="s">
        <v>4</v>
      </c>
      <c r="J29" s="98"/>
      <c r="K29" s="98"/>
      <c r="L29" s="98"/>
      <c r="M29" s="98"/>
      <c r="N29" s="127"/>
      <c r="O29" s="22"/>
    </row>
    <row r="30" spans="1:15" s="16" customFormat="1" ht="24.75" customHeight="1" thickBot="1">
      <c r="A30" s="24"/>
      <c r="B30" s="131"/>
      <c r="C30" s="336"/>
      <c r="D30" s="337"/>
      <c r="E30" s="337"/>
      <c r="F30" s="338"/>
      <c r="G30" s="336"/>
      <c r="H30" s="338"/>
      <c r="I30" s="336"/>
      <c r="J30" s="337"/>
      <c r="K30" s="337"/>
      <c r="L30" s="337"/>
      <c r="M30" s="338"/>
      <c r="N30" s="132"/>
      <c r="O30" s="24"/>
    </row>
    <row r="31" spans="1:15" s="16" customFormat="1" ht="21.75" customHeight="1" thickBot="1">
      <c r="A31" s="21"/>
      <c r="B31" s="113"/>
      <c r="C31" s="34" t="s">
        <v>6</v>
      </c>
      <c r="D31" s="35"/>
      <c r="E31" s="35"/>
      <c r="F31" s="35"/>
      <c r="G31" s="35"/>
      <c r="H31" s="35"/>
      <c r="I31" s="34" t="s">
        <v>7</v>
      </c>
      <c r="J31" s="35"/>
      <c r="K31" s="35"/>
      <c r="L31" s="35"/>
      <c r="M31" s="35"/>
      <c r="N31" s="114"/>
      <c r="O31" s="21"/>
    </row>
    <row r="32" spans="1:15" s="16" customFormat="1" ht="24.75" customHeight="1" thickBot="1">
      <c r="A32" s="23"/>
      <c r="B32" s="128"/>
      <c r="C32" s="336"/>
      <c r="D32" s="337"/>
      <c r="E32" s="337"/>
      <c r="F32" s="337"/>
      <c r="G32" s="337"/>
      <c r="H32" s="338"/>
      <c r="I32" s="336"/>
      <c r="J32" s="337"/>
      <c r="K32" s="337"/>
      <c r="L32" s="337"/>
      <c r="M32" s="338"/>
      <c r="N32" s="130"/>
      <c r="O32" s="23"/>
    </row>
    <row r="33" spans="1:15" s="16" customFormat="1" ht="21.75" customHeight="1" thickBot="1">
      <c r="A33" s="17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7"/>
    </row>
    <row r="34" spans="1:15" s="16" customFormat="1" ht="126.75" customHeight="1" thickBot="1">
      <c r="A34" s="17"/>
      <c r="B34" s="359" t="s">
        <v>32</v>
      </c>
      <c r="C34" s="360"/>
      <c r="D34" s="361"/>
      <c r="E34" s="362"/>
      <c r="F34" s="362"/>
      <c r="G34" s="362"/>
      <c r="H34" s="362"/>
      <c r="I34" s="363"/>
      <c r="J34" s="254" t="s">
        <v>44</v>
      </c>
      <c r="K34" s="141"/>
      <c r="L34" s="141"/>
      <c r="M34" s="255"/>
      <c r="N34" s="136"/>
      <c r="O34" s="17"/>
    </row>
    <row r="35" spans="1:15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 password="CE0B" sheet="1"/>
  <mergeCells count="14">
    <mergeCell ref="B34:C34"/>
    <mergeCell ref="D34:I34"/>
    <mergeCell ref="C30:F30"/>
    <mergeCell ref="G30:H30"/>
    <mergeCell ref="C32:H32"/>
    <mergeCell ref="I32:M32"/>
    <mergeCell ref="I19:K19"/>
    <mergeCell ref="I28:M28"/>
    <mergeCell ref="G28:H28"/>
    <mergeCell ref="J3:M6"/>
    <mergeCell ref="I30:M30"/>
    <mergeCell ref="C7:G13"/>
    <mergeCell ref="H15:J15"/>
    <mergeCell ref="C26:L26"/>
  </mergeCells>
  <printOptions/>
  <pageMargins left="0.4724409448818898" right="0" top="0.3937007874015748" bottom="0.1968503937007874" header="0.11811023622047245" footer="0.11811023622047245"/>
  <pageSetup fitToHeight="1" fitToWidth="1" orientation="portrait" paperSize="9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39"/>
  <sheetViews>
    <sheetView tabSelected="1" zoomScale="70" zoomScaleNormal="70" zoomScalePageLayoutView="75" workbookViewId="0" topLeftCell="A1">
      <selection activeCell="B2" sqref="B2"/>
    </sheetView>
  </sheetViews>
  <sheetFormatPr defaultColWidth="0" defaultRowHeight="12.75" zeroHeight="1"/>
  <cols>
    <col min="1" max="2" width="2.7109375" style="0" customWidth="1"/>
    <col min="3" max="3" width="5.7109375" style="0" customWidth="1"/>
    <col min="4" max="4" width="20.7109375" style="0" customWidth="1"/>
    <col min="5" max="5" width="1.7109375" style="0" customWidth="1"/>
    <col min="6" max="6" width="22.7109375" style="0" customWidth="1"/>
    <col min="7" max="7" width="15.7109375" style="0" customWidth="1"/>
    <col min="8" max="8" width="4.7109375" style="0" customWidth="1"/>
    <col min="9" max="9" width="34.7109375" style="0" customWidth="1"/>
    <col min="10" max="10" width="14.28125" style="0" customWidth="1"/>
    <col min="11" max="11" width="14.8515625" style="0" customWidth="1"/>
    <col min="12" max="12" width="8.421875" style="0" customWidth="1"/>
    <col min="13" max="13" width="4.28125" style="0" customWidth="1"/>
    <col min="14" max="15" width="2.7109375" style="0" customWidth="1"/>
    <col min="16" max="16384" width="0" style="0" hidden="1" customWidth="1"/>
  </cols>
  <sheetData>
    <row r="1" spans="1:15" s="4" customFormat="1" ht="9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4" customFormat="1" ht="21.75" customHeight="1">
      <c r="A2" s="8"/>
      <c r="B2" s="229"/>
      <c r="C2" s="91" t="s">
        <v>43</v>
      </c>
      <c r="D2" s="91"/>
      <c r="E2" s="89"/>
      <c r="F2" s="89"/>
      <c r="G2" s="89"/>
      <c r="H2" s="89"/>
      <c r="I2" s="89"/>
      <c r="J2" s="89"/>
      <c r="K2" s="89"/>
      <c r="L2" s="89"/>
      <c r="M2" s="89"/>
      <c r="N2" s="93"/>
      <c r="O2" s="8"/>
    </row>
    <row r="3" spans="1:15" s="4" customFormat="1" ht="21.75" customHeight="1" thickBot="1">
      <c r="A3" s="9"/>
      <c r="B3" s="230"/>
      <c r="C3" s="231"/>
      <c r="D3" s="228" t="s">
        <v>8</v>
      </c>
      <c r="E3" s="232"/>
      <c r="F3" s="232"/>
      <c r="G3" s="233"/>
      <c r="H3" s="232"/>
      <c r="I3" s="232"/>
      <c r="J3" s="232"/>
      <c r="K3" s="232"/>
      <c r="L3" s="232"/>
      <c r="M3" s="232"/>
      <c r="N3" s="114"/>
      <c r="O3" s="9"/>
    </row>
    <row r="4" spans="1:15" s="4" customFormat="1" ht="24.75" customHeight="1" thickBot="1">
      <c r="A4" s="10"/>
      <c r="B4" s="230"/>
      <c r="C4" s="234"/>
      <c r="D4" s="336"/>
      <c r="E4" s="337"/>
      <c r="F4" s="337"/>
      <c r="G4" s="337"/>
      <c r="H4" s="337"/>
      <c r="I4" s="337"/>
      <c r="J4" s="337"/>
      <c r="K4" s="337"/>
      <c r="L4" s="338"/>
      <c r="M4" s="234"/>
      <c r="N4" s="100"/>
      <c r="O4" s="10"/>
    </row>
    <row r="5" spans="1:15" s="4" customFormat="1" ht="21.75" customHeight="1" thickBot="1">
      <c r="A5" s="10"/>
      <c r="B5" s="230"/>
      <c r="C5" s="231"/>
      <c r="D5" s="228" t="s">
        <v>2</v>
      </c>
      <c r="E5" s="232"/>
      <c r="F5" s="232"/>
      <c r="G5" s="232"/>
      <c r="H5" s="232"/>
      <c r="I5" s="232"/>
      <c r="J5" s="232"/>
      <c r="K5" s="232"/>
      <c r="L5" s="232"/>
      <c r="M5" s="232"/>
      <c r="N5" s="114"/>
      <c r="O5" s="10"/>
    </row>
    <row r="6" spans="1:15" s="4" customFormat="1" ht="24.75" customHeight="1" thickBot="1">
      <c r="A6" s="10"/>
      <c r="B6" s="238"/>
      <c r="C6" s="235"/>
      <c r="D6" s="336"/>
      <c r="E6" s="337"/>
      <c r="F6" s="337"/>
      <c r="G6" s="337"/>
      <c r="H6" s="337"/>
      <c r="I6" s="337"/>
      <c r="J6" s="337"/>
      <c r="K6" s="337"/>
      <c r="L6" s="338"/>
      <c r="M6" s="234"/>
      <c r="N6" s="100"/>
      <c r="O6" s="10"/>
    </row>
    <row r="7" spans="1:15" s="4" customFormat="1" ht="21.75" customHeight="1" thickBot="1">
      <c r="A7" s="8"/>
      <c r="B7" s="230"/>
      <c r="C7" s="232"/>
      <c r="D7" s="232"/>
      <c r="E7" s="232"/>
      <c r="F7" s="232"/>
      <c r="G7" s="228" t="s">
        <v>3</v>
      </c>
      <c r="H7" s="232"/>
      <c r="I7" s="228" t="s">
        <v>4</v>
      </c>
      <c r="J7" s="232"/>
      <c r="K7" s="232"/>
      <c r="L7" s="232"/>
      <c r="M7" s="232"/>
      <c r="N7" s="114"/>
      <c r="O7" s="8"/>
    </row>
    <row r="8" spans="1:15" s="4" customFormat="1" ht="24.75" customHeight="1" thickBot="1">
      <c r="A8" s="8"/>
      <c r="B8" s="238"/>
      <c r="C8" s="239"/>
      <c r="D8" s="235"/>
      <c r="E8" s="235"/>
      <c r="F8" s="235"/>
      <c r="G8" s="336"/>
      <c r="H8" s="338"/>
      <c r="I8" s="336"/>
      <c r="J8" s="337"/>
      <c r="K8" s="337"/>
      <c r="L8" s="338"/>
      <c r="M8" s="235"/>
      <c r="N8" s="130"/>
      <c r="O8" s="8"/>
    </row>
    <row r="9" spans="1:15" s="4" customFormat="1" ht="21.75" customHeight="1" thickBot="1">
      <c r="A9" s="8"/>
      <c r="B9" s="230"/>
      <c r="C9" s="231"/>
      <c r="D9" s="228" t="s">
        <v>5</v>
      </c>
      <c r="E9" s="236"/>
      <c r="F9" s="236"/>
      <c r="G9" s="228" t="s">
        <v>3</v>
      </c>
      <c r="H9" s="236"/>
      <c r="I9" s="228" t="s">
        <v>4</v>
      </c>
      <c r="J9" s="236"/>
      <c r="K9" s="236"/>
      <c r="L9" s="236"/>
      <c r="M9" s="236"/>
      <c r="N9" s="127"/>
      <c r="O9" s="8"/>
    </row>
    <row r="10" spans="1:15" s="4" customFormat="1" ht="24.75" customHeight="1" thickBot="1">
      <c r="A10" s="8"/>
      <c r="B10" s="238"/>
      <c r="C10" s="235"/>
      <c r="D10" s="336"/>
      <c r="E10" s="337"/>
      <c r="F10" s="338"/>
      <c r="G10" s="336"/>
      <c r="H10" s="338"/>
      <c r="I10" s="367" t="str">
        <f>IF(ISTEXT(I8),I8," ")</f>
        <v> </v>
      </c>
      <c r="J10" s="368"/>
      <c r="K10" s="368"/>
      <c r="L10" s="369"/>
      <c r="M10" s="235"/>
      <c r="N10" s="130"/>
      <c r="O10" s="8"/>
    </row>
    <row r="11" spans="1:15" s="4" customFormat="1" ht="21.75" customHeight="1">
      <c r="A11" s="8"/>
      <c r="B11" s="240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103"/>
      <c r="O11" s="8"/>
    </row>
    <row r="12" spans="1:15" s="4" customFormat="1" ht="49.5" customHeight="1" thickBot="1">
      <c r="A12" s="8"/>
      <c r="B12" s="126"/>
      <c r="C12" s="13" t="s">
        <v>9</v>
      </c>
      <c r="D12" s="236"/>
      <c r="E12" s="236"/>
      <c r="F12" s="236"/>
      <c r="G12" s="236"/>
      <c r="H12" s="236"/>
      <c r="I12" s="236"/>
      <c r="J12" s="13" t="s">
        <v>6</v>
      </c>
      <c r="K12" s="101"/>
      <c r="L12" s="236"/>
      <c r="M12" s="236"/>
      <c r="N12" s="127"/>
      <c r="O12" s="8"/>
    </row>
    <row r="13" spans="1:15" s="4" customFormat="1" ht="24.75" customHeight="1" thickBot="1">
      <c r="A13" s="8"/>
      <c r="B13" s="128"/>
      <c r="C13" s="364"/>
      <c r="D13" s="365"/>
      <c r="E13" s="365"/>
      <c r="F13" s="365"/>
      <c r="G13" s="365"/>
      <c r="H13" s="366"/>
      <c r="I13" s="45"/>
      <c r="J13" s="336"/>
      <c r="K13" s="337"/>
      <c r="L13" s="337"/>
      <c r="M13" s="338"/>
      <c r="N13" s="130"/>
      <c r="O13" s="8"/>
    </row>
    <row r="14" spans="1:15" s="4" customFormat="1" ht="21.75" customHeight="1" thickBot="1">
      <c r="A14" s="8"/>
      <c r="B14" s="128"/>
      <c r="C14" s="242"/>
      <c r="D14" s="243"/>
      <c r="E14" s="243"/>
      <c r="F14" s="243"/>
      <c r="G14" s="243"/>
      <c r="H14" s="243"/>
      <c r="I14" s="45"/>
      <c r="J14" s="13" t="s">
        <v>7</v>
      </c>
      <c r="K14" s="243"/>
      <c r="L14" s="243"/>
      <c r="M14" s="243"/>
      <c r="N14" s="130"/>
      <c r="O14" s="8"/>
    </row>
    <row r="15" spans="1:15" s="4" customFormat="1" ht="24.75" customHeight="1" thickBot="1">
      <c r="A15" s="8"/>
      <c r="B15" s="128"/>
      <c r="C15" s="242"/>
      <c r="D15" s="243"/>
      <c r="E15" s="243"/>
      <c r="F15" s="243"/>
      <c r="G15" s="243"/>
      <c r="H15" s="243"/>
      <c r="I15" s="45"/>
      <c r="J15" s="336"/>
      <c r="K15" s="337"/>
      <c r="L15" s="337"/>
      <c r="M15" s="338"/>
      <c r="N15" s="130"/>
      <c r="O15" s="8"/>
    </row>
    <row r="16" spans="1:15" s="4" customFormat="1" ht="21.75" customHeight="1" thickBot="1">
      <c r="A16" s="8"/>
      <c r="B16" s="128"/>
      <c r="C16" s="242"/>
      <c r="D16" s="243"/>
      <c r="E16" s="243"/>
      <c r="F16" s="243"/>
      <c r="G16" s="243"/>
      <c r="H16" s="243"/>
      <c r="I16" s="45"/>
      <c r="J16" s="13" t="s">
        <v>55</v>
      </c>
      <c r="K16" s="243"/>
      <c r="L16" s="243"/>
      <c r="M16" s="243"/>
      <c r="N16" s="130"/>
      <c r="O16" s="8"/>
    </row>
    <row r="17" spans="1:15" s="4" customFormat="1" ht="24.75" customHeight="1" thickBot="1">
      <c r="A17" s="8"/>
      <c r="B17" s="128"/>
      <c r="C17" s="242"/>
      <c r="D17" s="243"/>
      <c r="E17" s="243"/>
      <c r="F17" s="243"/>
      <c r="G17" s="243"/>
      <c r="H17" s="243"/>
      <c r="I17" s="45"/>
      <c r="J17" s="336"/>
      <c r="K17" s="337"/>
      <c r="L17" s="337"/>
      <c r="M17" s="338"/>
      <c r="N17" s="130"/>
      <c r="O17" s="8"/>
    </row>
    <row r="18" spans="1:15" s="4" customFormat="1" ht="49.5" customHeight="1">
      <c r="A18" s="11"/>
      <c r="B18" s="241"/>
      <c r="C18" s="245" t="s">
        <v>10</v>
      </c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4"/>
      <c r="O18" s="11"/>
    </row>
    <row r="19" spans="1:15" s="4" customFormat="1" ht="21.75" customHeight="1" thickBot="1">
      <c r="A19" s="10"/>
      <c r="B19" s="126"/>
      <c r="C19" s="13" t="s">
        <v>99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127"/>
      <c r="O19" s="10"/>
    </row>
    <row r="20" spans="1:15" s="4" customFormat="1" ht="24.75" customHeight="1" thickBot="1">
      <c r="A20" s="9"/>
      <c r="B20" s="128"/>
      <c r="C20" s="336"/>
      <c r="D20" s="337"/>
      <c r="E20" s="337"/>
      <c r="F20" s="337"/>
      <c r="G20" s="337"/>
      <c r="H20" s="337"/>
      <c r="I20" s="337"/>
      <c r="J20" s="337"/>
      <c r="K20" s="337"/>
      <c r="L20" s="337"/>
      <c r="M20" s="338"/>
      <c r="N20" s="130"/>
      <c r="O20" s="9"/>
    </row>
    <row r="21" spans="1:15" s="4" customFormat="1" ht="21.75" customHeight="1" thickBot="1">
      <c r="A21" s="10"/>
      <c r="B21" s="126"/>
      <c r="C21" s="246" t="s">
        <v>37</v>
      </c>
      <c r="D21" s="13"/>
      <c r="E21" s="236"/>
      <c r="F21" s="236"/>
      <c r="G21" s="236"/>
      <c r="H21" s="236"/>
      <c r="I21" s="13" t="s">
        <v>38</v>
      </c>
      <c r="J21" s="101"/>
      <c r="K21" s="101"/>
      <c r="L21" s="236"/>
      <c r="M21" s="236"/>
      <c r="N21" s="127"/>
      <c r="O21" s="10"/>
    </row>
    <row r="22" spans="1:15" s="4" customFormat="1" ht="24.75" customHeight="1" thickBot="1">
      <c r="A22" s="12"/>
      <c r="B22" s="128"/>
      <c r="C22" s="336"/>
      <c r="D22" s="337"/>
      <c r="E22" s="337"/>
      <c r="F22" s="337"/>
      <c r="G22" s="338"/>
      <c r="H22" s="45"/>
      <c r="I22" s="336"/>
      <c r="J22" s="337"/>
      <c r="K22" s="337"/>
      <c r="L22" s="337"/>
      <c r="M22" s="338"/>
      <c r="N22" s="130"/>
      <c r="O22" s="12"/>
    </row>
    <row r="23" spans="1:15" s="4" customFormat="1" ht="21.75" customHeight="1" thickBot="1">
      <c r="A23" s="10"/>
      <c r="B23" s="113"/>
      <c r="C23" s="13" t="s">
        <v>11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114"/>
      <c r="O23" s="10"/>
    </row>
    <row r="24" spans="1:15" s="4" customFormat="1" ht="24.75" customHeight="1" thickBot="1">
      <c r="A24" s="10"/>
      <c r="B24" s="128"/>
      <c r="C24" s="336"/>
      <c r="D24" s="337"/>
      <c r="E24" s="337"/>
      <c r="F24" s="337"/>
      <c r="G24" s="337"/>
      <c r="H24" s="337"/>
      <c r="I24" s="337"/>
      <c r="J24" s="337"/>
      <c r="K24" s="337"/>
      <c r="L24" s="337"/>
      <c r="M24" s="338"/>
      <c r="N24" s="130"/>
      <c r="O24" s="10"/>
    </row>
    <row r="25" spans="1:15" s="4" customFormat="1" ht="36.75" customHeight="1">
      <c r="A25" s="8"/>
      <c r="B25" s="247"/>
      <c r="C25" s="53"/>
      <c r="D25" s="37"/>
      <c r="E25" s="37"/>
      <c r="F25" s="37"/>
      <c r="G25" s="37"/>
      <c r="H25" s="37"/>
      <c r="I25" s="37"/>
      <c r="J25" s="37"/>
      <c r="K25" s="37"/>
      <c r="L25" s="53"/>
      <c r="M25" s="249"/>
      <c r="N25" s="248"/>
      <c r="O25" s="8"/>
    </row>
    <row r="26" spans="1:15" s="4" customFormat="1" ht="21.75" customHeight="1">
      <c r="A26" s="12"/>
      <c r="B26" s="126"/>
      <c r="C26" s="45"/>
      <c r="D26" s="37" t="s">
        <v>56</v>
      </c>
      <c r="E26" s="45"/>
      <c r="F26" s="45"/>
      <c r="G26" s="45"/>
      <c r="H26" s="37" t="s">
        <v>57</v>
      </c>
      <c r="I26" s="45"/>
      <c r="J26" s="37" t="s">
        <v>29</v>
      </c>
      <c r="K26" s="44"/>
      <c r="L26" s="44"/>
      <c r="M26" s="44"/>
      <c r="N26" s="127"/>
      <c r="O26" s="12"/>
    </row>
    <row r="27" spans="1:15" s="4" customFormat="1" ht="30" customHeight="1">
      <c r="A27" s="8"/>
      <c r="B27" s="241"/>
      <c r="C27" s="46">
        <v>1</v>
      </c>
      <c r="D27" s="370"/>
      <c r="E27" s="372"/>
      <c r="F27" s="372"/>
      <c r="G27" s="373"/>
      <c r="H27" s="370"/>
      <c r="I27" s="371"/>
      <c r="J27" s="253"/>
      <c r="K27" s="47"/>
      <c r="L27" s="47"/>
      <c r="M27" s="47"/>
      <c r="N27" s="244"/>
      <c r="O27" s="8"/>
    </row>
    <row r="28" spans="1:15" s="4" customFormat="1" ht="30" customHeight="1">
      <c r="A28" s="8"/>
      <c r="B28" s="241"/>
      <c r="C28" s="46">
        <v>2</v>
      </c>
      <c r="D28" s="370"/>
      <c r="E28" s="372"/>
      <c r="F28" s="372"/>
      <c r="G28" s="373"/>
      <c r="H28" s="370"/>
      <c r="I28" s="371"/>
      <c r="J28" s="253"/>
      <c r="K28" s="47"/>
      <c r="L28" s="47"/>
      <c r="M28" s="47"/>
      <c r="N28" s="244"/>
      <c r="O28" s="8"/>
    </row>
    <row r="29" spans="1:15" s="4" customFormat="1" ht="30" customHeight="1">
      <c r="A29" s="8"/>
      <c r="B29" s="241"/>
      <c r="C29" s="46">
        <v>3</v>
      </c>
      <c r="D29" s="370"/>
      <c r="E29" s="372"/>
      <c r="F29" s="372"/>
      <c r="G29" s="373"/>
      <c r="H29" s="370"/>
      <c r="I29" s="371"/>
      <c r="J29" s="253"/>
      <c r="K29" s="47"/>
      <c r="L29" s="47"/>
      <c r="M29" s="47"/>
      <c r="N29" s="244"/>
      <c r="O29" s="8"/>
    </row>
    <row r="30" spans="1:15" s="4" customFormat="1" ht="30" customHeight="1">
      <c r="A30" s="8"/>
      <c r="B30" s="241"/>
      <c r="C30" s="46">
        <v>4</v>
      </c>
      <c r="D30" s="370"/>
      <c r="E30" s="375"/>
      <c r="F30" s="375"/>
      <c r="G30" s="374"/>
      <c r="H30" s="370"/>
      <c r="I30" s="374"/>
      <c r="J30" s="253"/>
      <c r="K30" s="47"/>
      <c r="L30" s="47"/>
      <c r="M30" s="47"/>
      <c r="N30" s="244"/>
      <c r="O30" s="8"/>
    </row>
    <row r="31" spans="1:15" s="4" customFormat="1" ht="30" customHeight="1">
      <c r="A31" s="8"/>
      <c r="B31" s="241"/>
      <c r="C31" s="46">
        <v>5</v>
      </c>
      <c r="D31" s="370"/>
      <c r="E31" s="375"/>
      <c r="F31" s="375"/>
      <c r="G31" s="374"/>
      <c r="H31" s="370"/>
      <c r="I31" s="374"/>
      <c r="J31" s="253"/>
      <c r="K31" s="47"/>
      <c r="L31" s="47"/>
      <c r="M31" s="47"/>
      <c r="N31" s="244"/>
      <c r="O31" s="8"/>
    </row>
    <row r="32" spans="1:15" s="4" customFormat="1" ht="30" customHeight="1">
      <c r="A32" s="8"/>
      <c r="B32" s="241"/>
      <c r="C32" s="45"/>
      <c r="D32" s="47" t="s">
        <v>41</v>
      </c>
      <c r="E32" s="48"/>
      <c r="F32" s="48"/>
      <c r="G32" s="48"/>
      <c r="H32" s="47" t="s">
        <v>42</v>
      </c>
      <c r="I32" s="49"/>
      <c r="J32" s="49"/>
      <c r="K32" s="50"/>
      <c r="L32" s="147"/>
      <c r="M32" s="246"/>
      <c r="N32" s="244"/>
      <c r="O32" s="8"/>
    </row>
    <row r="33" spans="1:15" s="4" customFormat="1" ht="30" customHeight="1">
      <c r="A33" s="8"/>
      <c r="B33" s="241"/>
      <c r="C33" s="46">
        <v>1</v>
      </c>
      <c r="D33" s="376"/>
      <c r="E33" s="377"/>
      <c r="F33" s="377"/>
      <c r="G33" s="377"/>
      <c r="H33" s="378"/>
      <c r="I33" s="379"/>
      <c r="J33" s="49"/>
      <c r="K33" s="47"/>
      <c r="L33" s="47"/>
      <c r="M33" s="246"/>
      <c r="N33" s="244"/>
      <c r="O33" s="8"/>
    </row>
    <row r="34" spans="1:15" s="4" customFormat="1" ht="30" customHeight="1">
      <c r="A34" s="8"/>
      <c r="B34" s="241"/>
      <c r="C34" s="46">
        <v>2</v>
      </c>
      <c r="D34" s="376"/>
      <c r="E34" s="377"/>
      <c r="F34" s="377"/>
      <c r="G34" s="377"/>
      <c r="H34" s="378"/>
      <c r="I34" s="379"/>
      <c r="J34" s="49"/>
      <c r="K34" s="47"/>
      <c r="L34" s="47"/>
      <c r="M34" s="246"/>
      <c r="N34" s="244"/>
      <c r="O34" s="8"/>
    </row>
    <row r="35" spans="1:15" s="4" customFormat="1" ht="12.75" customHeight="1">
      <c r="A35" s="8"/>
      <c r="B35" s="241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246"/>
      <c r="N35" s="244"/>
      <c r="O35" s="8"/>
    </row>
    <row r="36" spans="1:15" s="4" customFormat="1" ht="21.75" customHeight="1">
      <c r="A36" s="8"/>
      <c r="B36" s="241"/>
      <c r="C36" s="51"/>
      <c r="D36" s="52"/>
      <c r="E36" s="51"/>
      <c r="F36" s="52"/>
      <c r="G36" s="52"/>
      <c r="H36" s="52"/>
      <c r="I36" s="52"/>
      <c r="J36" s="52"/>
      <c r="K36" s="52"/>
      <c r="L36" s="52"/>
      <c r="M36" s="52"/>
      <c r="N36" s="148"/>
      <c r="O36" s="8"/>
    </row>
    <row r="37" spans="1:15" s="4" customFormat="1" ht="15" customHeight="1">
      <c r="A37" s="8"/>
      <c r="B37" s="241"/>
      <c r="C37" s="51"/>
      <c r="D37" s="52"/>
      <c r="E37" s="51"/>
      <c r="F37" s="45"/>
      <c r="G37" s="45"/>
      <c r="H37" s="45"/>
      <c r="I37" s="45"/>
      <c r="J37" s="45"/>
      <c r="K37" s="45"/>
      <c r="L37" s="45"/>
      <c r="M37" s="45"/>
      <c r="N37" s="130"/>
      <c r="O37" s="8"/>
    </row>
    <row r="38" spans="1:15" s="4" customFormat="1" ht="21.75" customHeight="1">
      <c r="A38" s="8"/>
      <c r="B38" s="252"/>
      <c r="C38" s="14"/>
      <c r="D38" s="14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O38" s="8"/>
    </row>
    <row r="39" spans="1:15" s="4" customFormat="1" ht="9.75" customHeight="1">
      <c r="A39" s="8"/>
      <c r="B39" s="8"/>
      <c r="J39" s="8"/>
      <c r="K39" s="8"/>
      <c r="L39" s="8"/>
      <c r="M39" s="8"/>
      <c r="N39" s="8"/>
      <c r="O39" s="8"/>
    </row>
    <row r="40" ht="12.75" hidden="1"/>
    <row r="41" ht="12.75" hidden="1"/>
    <row r="42" ht="12.75" hidden="1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sheetProtection password="CE0B" sheet="1"/>
  <mergeCells count="29">
    <mergeCell ref="J17:M17"/>
    <mergeCell ref="H31:I31"/>
    <mergeCell ref="D31:G31"/>
    <mergeCell ref="H30:I30"/>
    <mergeCell ref="D30:G30"/>
    <mergeCell ref="D34:G34"/>
    <mergeCell ref="H34:I34"/>
    <mergeCell ref="D33:G33"/>
    <mergeCell ref="H33:I33"/>
    <mergeCell ref="D29:G29"/>
    <mergeCell ref="H29:I29"/>
    <mergeCell ref="D27:G27"/>
    <mergeCell ref="J15:M15"/>
    <mergeCell ref="C20:M20"/>
    <mergeCell ref="C24:M24"/>
    <mergeCell ref="C22:G22"/>
    <mergeCell ref="H27:I27"/>
    <mergeCell ref="D28:G28"/>
    <mergeCell ref="H28:I28"/>
    <mergeCell ref="I22:M22"/>
    <mergeCell ref="C13:H13"/>
    <mergeCell ref="J13:M13"/>
    <mergeCell ref="D4:L4"/>
    <mergeCell ref="D6:L6"/>
    <mergeCell ref="I8:L8"/>
    <mergeCell ref="I10:L10"/>
    <mergeCell ref="G8:H8"/>
    <mergeCell ref="G10:H10"/>
    <mergeCell ref="D10:F10"/>
  </mergeCells>
  <printOptions/>
  <pageMargins left="0.4724409448818898" right="0" top="0.3937007874015748" bottom="0.1968503937007874" header="0.11811023622047245" footer="0.1181102362204724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O38"/>
  <sheetViews>
    <sheetView zoomScalePageLayoutView="0" workbookViewId="0" topLeftCell="A16">
      <selection activeCell="B29" sqref="B29"/>
    </sheetView>
  </sheetViews>
  <sheetFormatPr defaultColWidth="0" defaultRowHeight="12.75" zeroHeight="1"/>
  <cols>
    <col min="1" max="1" width="7.28125" style="28" customWidth="1"/>
    <col min="2" max="2" width="4.00390625" style="28" customWidth="1"/>
    <col min="3" max="3" width="2.57421875" style="28" customWidth="1"/>
    <col min="4" max="4" width="8.8515625" style="28" customWidth="1"/>
    <col min="5" max="5" width="11.28125" style="28" customWidth="1"/>
    <col min="6" max="6" width="6.28125" style="28" customWidth="1"/>
    <col min="7" max="7" width="6.00390625" style="28" customWidth="1"/>
    <col min="8" max="8" width="10.57421875" style="28" customWidth="1"/>
    <col min="9" max="9" width="6.421875" style="28" customWidth="1"/>
    <col min="10" max="10" width="4.00390625" style="28" customWidth="1"/>
    <col min="11" max="11" width="2.7109375" style="28" customWidth="1"/>
    <col min="12" max="12" width="21.57421875" style="28" customWidth="1"/>
    <col min="13" max="13" width="2.28125" style="28" customWidth="1"/>
    <col min="14" max="14" width="2.57421875" style="28" customWidth="1"/>
    <col min="15" max="15" width="9.7109375" style="28" customWidth="1"/>
    <col min="16" max="16" width="3.7109375" style="28" customWidth="1"/>
    <col min="17" max="16384" width="0" style="28" hidden="1" customWidth="1"/>
  </cols>
  <sheetData>
    <row r="1" spans="1:15" s="26" customFormat="1" ht="18">
      <c r="A1" s="256"/>
      <c r="B1" s="257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5" ht="45.75" customHeight="1">
      <c r="A2" s="260"/>
      <c r="B2" s="266" t="s">
        <v>58</v>
      </c>
      <c r="C2" s="261"/>
      <c r="D2" s="261"/>
      <c r="E2" s="261"/>
      <c r="F2" s="261"/>
      <c r="G2" s="261"/>
      <c r="H2" s="261"/>
      <c r="I2" s="261"/>
      <c r="J2" s="261"/>
      <c r="K2" s="261"/>
      <c r="L2" s="265"/>
      <c r="M2" s="261"/>
      <c r="N2" s="261"/>
      <c r="O2" s="262"/>
    </row>
    <row r="3" spans="1:15" ht="12" customHeigh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</row>
    <row r="4" spans="1:15" ht="12.75">
      <c r="A4" s="260"/>
      <c r="B4" s="261"/>
      <c r="C4" s="261" t="s">
        <v>91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2"/>
    </row>
    <row r="5" spans="1:15" ht="12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2"/>
    </row>
    <row r="6" spans="1:15" s="29" customFormat="1" ht="13.5" customHeight="1">
      <c r="A6" s="273"/>
      <c r="B6" s="268"/>
      <c r="C6" s="138"/>
      <c r="D6" s="267" t="s">
        <v>45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</row>
    <row r="7" spans="1:15" s="29" customFormat="1" ht="13.5" customHeight="1">
      <c r="A7" s="273"/>
      <c r="B7" s="268"/>
      <c r="C7" s="267"/>
      <c r="D7" s="267" t="s">
        <v>46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9"/>
    </row>
    <row r="8" spans="1:15" ht="12" customHeight="1">
      <c r="A8" s="260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</row>
    <row r="9" spans="1:15" s="29" customFormat="1" ht="13.5" customHeight="1">
      <c r="A9" s="273"/>
      <c r="B9" s="268"/>
      <c r="C9" s="138"/>
      <c r="D9" s="268" t="s">
        <v>47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</row>
    <row r="10" spans="1:15" s="29" customFormat="1" ht="13.5" customHeight="1">
      <c r="A10" s="273"/>
      <c r="B10" s="268"/>
      <c r="C10" s="261"/>
      <c r="D10" s="268" t="s">
        <v>48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9"/>
    </row>
    <row r="11" spans="1:15" ht="12.75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2"/>
    </row>
    <row r="12" spans="1:15" s="29" customFormat="1" ht="13.5" customHeight="1">
      <c r="A12" s="273"/>
      <c r="B12" s="268"/>
      <c r="C12" s="138"/>
      <c r="D12" s="268" t="s">
        <v>49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9"/>
    </row>
    <row r="13" spans="1:15" ht="12.75" customHeight="1">
      <c r="A13" s="260"/>
      <c r="B13" s="261"/>
      <c r="C13" s="276"/>
      <c r="D13" s="270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2"/>
    </row>
    <row r="14" spans="1:15" s="29" customFormat="1" ht="13.5" customHeight="1">
      <c r="A14" s="273"/>
      <c r="B14" s="268"/>
      <c r="C14" s="138"/>
      <c r="D14" s="268" t="s">
        <v>50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9"/>
    </row>
    <row r="15" spans="1:15" s="29" customFormat="1" ht="13.5" customHeight="1">
      <c r="A15" s="273"/>
      <c r="B15" s="268"/>
      <c r="C15" s="267"/>
      <c r="D15" s="267" t="s">
        <v>84</v>
      </c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9"/>
    </row>
    <row r="16" spans="1:15" s="29" customFormat="1" ht="13.5" customHeight="1">
      <c r="A16" s="273"/>
      <c r="B16" s="268"/>
      <c r="C16" s="267"/>
      <c r="D16" s="267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9"/>
    </row>
    <row r="17" spans="1:15" s="29" customFormat="1" ht="13.5" customHeight="1">
      <c r="A17" s="273"/>
      <c r="B17" s="268"/>
      <c r="C17" s="138"/>
      <c r="D17" s="268" t="s">
        <v>97</v>
      </c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9"/>
    </row>
    <row r="18" spans="1:15" s="29" customFormat="1" ht="13.5" customHeight="1">
      <c r="A18" s="273"/>
      <c r="B18" s="268"/>
      <c r="C18" s="261"/>
      <c r="D18" s="268" t="s">
        <v>98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</row>
    <row r="19" spans="1:15" ht="12.75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2"/>
    </row>
    <row r="20" spans="1:15" s="29" customFormat="1" ht="13.5" customHeight="1">
      <c r="A20" s="273"/>
      <c r="B20" s="268"/>
      <c r="C20" s="138"/>
      <c r="D20" s="268" t="s">
        <v>87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9"/>
    </row>
    <row r="21" spans="1:15" s="29" customFormat="1" ht="13.5" customHeight="1">
      <c r="A21" s="273"/>
      <c r="B21" s="268"/>
      <c r="C21" s="261"/>
      <c r="D21" s="268" t="s">
        <v>88</v>
      </c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9"/>
    </row>
    <row r="22" spans="1:15" s="29" customFormat="1" ht="13.5" customHeight="1">
      <c r="A22" s="273"/>
      <c r="B22" s="268"/>
      <c r="C22" s="261"/>
      <c r="D22" s="268" t="s">
        <v>89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9"/>
    </row>
    <row r="23" spans="1:15" s="29" customFormat="1" ht="13.5" customHeight="1">
      <c r="A23" s="273"/>
      <c r="B23" s="268"/>
      <c r="C23" s="261"/>
      <c r="D23" s="268" t="s">
        <v>90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9"/>
    </row>
    <row r="24" spans="1:15" ht="12.75" customHeight="1">
      <c r="A24" s="260"/>
      <c r="B24" s="261"/>
      <c r="C24" s="276"/>
      <c r="D24" s="270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2"/>
    </row>
    <row r="25" spans="1:15" s="29" customFormat="1" ht="13.5" customHeight="1">
      <c r="A25" s="273"/>
      <c r="B25" s="268"/>
      <c r="C25" s="138"/>
      <c r="D25" s="268" t="s">
        <v>59</v>
      </c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9"/>
    </row>
    <row r="26" spans="1:15" s="29" customFormat="1" ht="13.5" customHeight="1">
      <c r="A26" s="273"/>
      <c r="B26" s="268"/>
      <c r="C26" s="267"/>
      <c r="D26" s="267" t="s">
        <v>60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9"/>
    </row>
    <row r="27" spans="1:15" s="31" customFormat="1" ht="42" customHeight="1">
      <c r="A27" s="274"/>
      <c r="B27" s="275" t="s">
        <v>92</v>
      </c>
      <c r="C27" s="277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2"/>
    </row>
    <row r="28" spans="1:15" s="29" customFormat="1" ht="16.5" customHeight="1">
      <c r="A28" s="273"/>
      <c r="B28" s="278" t="s">
        <v>103</v>
      </c>
      <c r="C28" s="263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9"/>
    </row>
    <row r="29" spans="1:15" s="29" customFormat="1" ht="16.5" customHeight="1">
      <c r="A29" s="273"/>
      <c r="B29" s="268"/>
      <c r="C29" s="263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9"/>
    </row>
    <row r="30" spans="1:15" ht="12.75">
      <c r="A30" s="260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</row>
    <row r="31" spans="1:15" s="29" customFormat="1" ht="16.5" customHeight="1">
      <c r="A31" s="273"/>
      <c r="B31" s="268" t="s">
        <v>93</v>
      </c>
      <c r="C31" s="263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9"/>
    </row>
    <row r="32" spans="1:15" ht="12.75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2"/>
    </row>
    <row r="33" spans="1:15" ht="12" customHeight="1">
      <c r="A33" s="260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2"/>
    </row>
    <row r="34" spans="1:15" ht="12" customHeight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2"/>
    </row>
    <row r="35" spans="1:15" ht="78.75" customHeight="1">
      <c r="A35" s="260"/>
      <c r="B35" s="279"/>
      <c r="C35" s="279"/>
      <c r="D35" s="279"/>
      <c r="E35" s="279"/>
      <c r="F35" s="279"/>
      <c r="G35" s="279"/>
      <c r="H35" s="263"/>
      <c r="I35" s="142"/>
      <c r="J35" s="142"/>
      <c r="K35" s="142"/>
      <c r="L35" s="142"/>
      <c r="M35" s="142"/>
      <c r="N35" s="142"/>
      <c r="O35" s="262"/>
    </row>
    <row r="36" spans="1:15" s="30" customFormat="1" ht="27" customHeight="1">
      <c r="A36" s="280"/>
      <c r="B36" s="264" t="s">
        <v>25</v>
      </c>
      <c r="C36" s="264"/>
      <c r="D36" s="264"/>
      <c r="E36" s="264"/>
      <c r="F36" s="264"/>
      <c r="G36" s="264"/>
      <c r="H36" s="281"/>
      <c r="I36" s="380" t="s">
        <v>80</v>
      </c>
      <c r="J36" s="380"/>
      <c r="K36" s="380"/>
      <c r="L36" s="380"/>
      <c r="M36" s="380"/>
      <c r="N36" s="380"/>
      <c r="O36" s="381"/>
    </row>
    <row r="37" spans="1:15" ht="15" customHeight="1">
      <c r="A37" s="28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</row>
    <row r="38" spans="1:15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 password="CE0B" sheet="1"/>
  <mergeCells count="1">
    <mergeCell ref="I36:O36"/>
  </mergeCells>
  <printOptions horizontalCentered="1" verticalCentered="1"/>
  <pageMargins left="0.4724409448818898" right="0" top="0.3937007874015748" bottom="0.1968503937007874" header="0" footer="0.11811023622047245"/>
  <pageSetup fitToHeight="1" fitToWidth="1" horizontalDpi="600" verticalDpi="600" orientation="portrait" paperSize="9" scale="93" r:id="rId1"/>
  <headerFooter alignWithMargins="0">
    <oddFooter>&amp;R2010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Y61"/>
  <sheetViews>
    <sheetView workbookViewId="0" topLeftCell="A1">
      <selection activeCell="C6" sqref="C6"/>
    </sheetView>
  </sheetViews>
  <sheetFormatPr defaultColWidth="0" defaultRowHeight="12.75" zeroHeight="1"/>
  <cols>
    <col min="1" max="1" width="1.7109375" style="4" customWidth="1"/>
    <col min="2" max="2" width="28.421875" style="4" customWidth="1"/>
    <col min="3" max="3" width="12.7109375" style="4" customWidth="1"/>
    <col min="4" max="4" width="2.28125" style="4" customWidth="1"/>
    <col min="5" max="5" width="10.8515625" style="4" customWidth="1"/>
    <col min="6" max="6" width="2.28125" style="4" customWidth="1"/>
    <col min="7" max="7" width="8.7109375" style="4" customWidth="1"/>
    <col min="8" max="8" width="0.85546875" style="4" customWidth="1"/>
    <col min="9" max="9" width="8.7109375" style="4" customWidth="1"/>
    <col min="10" max="10" width="0.85546875" style="4" customWidth="1"/>
    <col min="11" max="11" width="8.7109375" style="4" customWidth="1"/>
    <col min="12" max="12" width="0.85546875" style="4" customWidth="1"/>
    <col min="13" max="13" width="8.7109375" style="4" customWidth="1"/>
    <col min="14" max="14" width="2.28125" style="4" customWidth="1"/>
    <col min="15" max="15" width="13.7109375" style="4" customWidth="1"/>
    <col min="16" max="16" width="0.85546875" style="4" customWidth="1"/>
    <col min="17" max="17" width="13.7109375" style="4" customWidth="1"/>
    <col min="18" max="18" width="0.85546875" style="4" customWidth="1"/>
    <col min="19" max="19" width="13.7109375" style="4" customWidth="1"/>
    <col min="20" max="20" width="1.1484375" style="4" customWidth="1"/>
    <col min="21" max="21" width="13.7109375" style="4" customWidth="1"/>
    <col min="22" max="22" width="2.28125" style="4" customWidth="1"/>
    <col min="23" max="23" width="15.7109375" style="4" customWidth="1"/>
    <col min="24" max="24" width="2.28125" style="4" customWidth="1"/>
    <col min="25" max="25" width="1.7109375" style="4" customWidth="1"/>
    <col min="26" max="16384" width="0" style="4" hidden="1" customWidth="1"/>
  </cols>
  <sheetData>
    <row r="1" spans="1:25" s="39" customFormat="1" ht="9.75" customHeight="1">
      <c r="A1" s="57"/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59"/>
      <c r="Q1" s="60"/>
      <c r="R1" s="59"/>
      <c r="S1" s="60"/>
      <c r="T1" s="60"/>
      <c r="U1" s="60"/>
      <c r="V1" s="59"/>
      <c r="W1" s="60"/>
      <c r="X1" s="85"/>
      <c r="Y1" s="1"/>
    </row>
    <row r="2" spans="1:25" s="39" customFormat="1" ht="23.25">
      <c r="A2" s="61"/>
      <c r="B2" s="149" t="s">
        <v>61</v>
      </c>
      <c r="C2" s="168"/>
      <c r="D2" s="7"/>
      <c r="E2" s="168"/>
      <c r="F2" s="150"/>
      <c r="G2" s="386" t="s">
        <v>39</v>
      </c>
      <c r="H2" s="387"/>
      <c r="I2" s="387"/>
      <c r="J2" s="387"/>
      <c r="K2" s="387"/>
      <c r="L2" s="387"/>
      <c r="M2" s="388"/>
      <c r="N2" s="150"/>
      <c r="O2" s="382" t="s">
        <v>39</v>
      </c>
      <c r="P2" s="383"/>
      <c r="Q2" s="383"/>
      <c r="R2" s="383"/>
      <c r="S2" s="383"/>
      <c r="T2" s="384"/>
      <c r="U2" s="385"/>
      <c r="V2" s="174"/>
      <c r="W2" s="55"/>
      <c r="X2" s="290"/>
      <c r="Y2" s="7"/>
    </row>
    <row r="3" spans="1:25" s="39" customFormat="1" ht="18">
      <c r="A3" s="62"/>
      <c r="B3" s="6"/>
      <c r="C3" s="5"/>
      <c r="D3" s="5"/>
      <c r="E3" s="153"/>
      <c r="F3" s="153"/>
      <c r="G3" s="287">
        <v>2016</v>
      </c>
      <c r="H3" s="155"/>
      <c r="I3" s="288">
        <v>2017</v>
      </c>
      <c r="J3" s="188"/>
      <c r="K3" s="289" t="s">
        <v>63</v>
      </c>
      <c r="L3" s="188"/>
      <c r="M3" s="289" t="s">
        <v>64</v>
      </c>
      <c r="N3" s="153"/>
      <c r="O3" s="326">
        <f>G3</f>
        <v>2016</v>
      </c>
      <c r="P3" s="327"/>
      <c r="Q3" s="326">
        <f>I3</f>
        <v>2017</v>
      </c>
      <c r="R3" s="327"/>
      <c r="S3" s="326" t="str">
        <f>IF(K3=0,"-",K3)</f>
        <v>2018</v>
      </c>
      <c r="T3" s="328"/>
      <c r="U3" s="326">
        <v>2019</v>
      </c>
      <c r="V3" s="165"/>
      <c r="W3" s="165" t="s">
        <v>12</v>
      </c>
      <c r="X3" s="215"/>
      <c r="Y3" s="5"/>
    </row>
    <row r="4" spans="1:25" s="39" customFormat="1" ht="18" customHeight="1" hidden="1">
      <c r="A4" s="62"/>
      <c r="B4" s="6"/>
      <c r="C4" s="5"/>
      <c r="D4" s="5"/>
      <c r="E4" s="153"/>
      <c r="F4" s="153"/>
      <c r="G4" s="187" t="str">
        <f>IF('Antragsformular (1)'!$E$19=0,"-",IF('Antragsformular (1)'!$E$19/12&gt;=1,"1-12","1-"))</f>
        <v>-</v>
      </c>
      <c r="H4" s="155"/>
      <c r="I4" s="217" t="str">
        <f>IF('Antragsformular (1)'!$E$19=0,"-",IF('Antragsformular (1)'!$E$19/12&gt;=2,"13-24",IF('Antragsformular (1)'!$E$19/12&gt;1,"13-"," ")))</f>
        <v>-</v>
      </c>
      <c r="J4" s="188"/>
      <c r="K4" s="216" t="str">
        <f>IF('Antragsformular (1)'!$E$19=0,"-",IF('Antragsformular (1)'!$E$19/12&gt;=4,"37-48",IF('Antragsformular (1)'!$E$19/12&gt;3,"37-"," ")))</f>
        <v>-</v>
      </c>
      <c r="L4" s="188"/>
      <c r="M4" s="216" t="str">
        <f>IF('Antragsformular (1)'!$E$19=0,"-",IF('Antragsformular (1)'!$E$19/12&gt;=4,"37-48",IF('Antragsformular (1)'!$E$19/12&gt;3,"37-"," ")))</f>
        <v>-</v>
      </c>
      <c r="N4" s="153"/>
      <c r="O4" s="151"/>
      <c r="P4" s="153"/>
      <c r="Q4" s="151"/>
      <c r="R4" s="153"/>
      <c r="S4" s="188"/>
      <c r="T4" s="188"/>
      <c r="U4" s="188"/>
      <c r="V4" s="153"/>
      <c r="W4" s="153"/>
      <c r="X4" s="215"/>
      <c r="Y4" s="5"/>
    </row>
    <row r="5" spans="1:25" s="39" customFormat="1" ht="26.25" customHeight="1">
      <c r="A5" s="218"/>
      <c r="B5" s="152" t="s">
        <v>62</v>
      </c>
      <c r="C5" s="220" t="s">
        <v>85</v>
      </c>
      <c r="D5" s="160"/>
      <c r="E5" s="160" t="s">
        <v>13</v>
      </c>
      <c r="F5" s="160"/>
      <c r="G5" s="189"/>
      <c r="H5" s="160"/>
      <c r="I5" s="216"/>
      <c r="J5" s="160"/>
      <c r="K5" s="189"/>
      <c r="L5" s="160"/>
      <c r="M5" s="189"/>
      <c r="N5" s="160"/>
      <c r="O5" s="189"/>
      <c r="P5" s="160"/>
      <c r="Q5" s="189"/>
      <c r="R5" s="160"/>
      <c r="S5" s="189"/>
      <c r="T5" s="189"/>
      <c r="U5" s="189"/>
      <c r="V5" s="160"/>
      <c r="W5" s="189"/>
      <c r="X5" s="291"/>
      <c r="Y5" s="317"/>
    </row>
    <row r="6" spans="1:25" s="39" customFormat="1" ht="13.5" customHeight="1" thickBot="1">
      <c r="A6" s="221"/>
      <c r="B6" s="208"/>
      <c r="C6" s="150"/>
      <c r="D6" s="150"/>
      <c r="E6" s="160" t="s">
        <v>22</v>
      </c>
      <c r="F6" s="150"/>
      <c r="G6" s="160" t="s">
        <v>14</v>
      </c>
      <c r="H6" s="150"/>
      <c r="I6" s="160" t="s">
        <v>14</v>
      </c>
      <c r="J6" s="150"/>
      <c r="K6" s="160" t="s">
        <v>14</v>
      </c>
      <c r="L6" s="150"/>
      <c r="M6" s="160" t="s">
        <v>14</v>
      </c>
      <c r="N6" s="150"/>
      <c r="O6" s="160" t="s">
        <v>23</v>
      </c>
      <c r="P6" s="150"/>
      <c r="Q6" s="160" t="s">
        <v>23</v>
      </c>
      <c r="R6" s="150"/>
      <c r="S6" s="160" t="s">
        <v>23</v>
      </c>
      <c r="T6" s="160"/>
      <c r="U6" s="160" t="s">
        <v>23</v>
      </c>
      <c r="V6" s="150"/>
      <c r="W6" s="160" t="s">
        <v>23</v>
      </c>
      <c r="X6" s="292"/>
      <c r="Y6" s="7"/>
    </row>
    <row r="7" spans="1:25" s="39" customFormat="1" ht="15.75" customHeight="1" thickBot="1">
      <c r="A7" s="221"/>
      <c r="B7" s="162" t="s">
        <v>67</v>
      </c>
      <c r="C7" s="209"/>
      <c r="D7" s="150"/>
      <c r="E7" s="190"/>
      <c r="F7" s="150"/>
      <c r="G7" s="191"/>
      <c r="H7" s="150"/>
      <c r="I7" s="191"/>
      <c r="J7" s="150"/>
      <c r="K7" s="191"/>
      <c r="L7" s="150"/>
      <c r="M7" s="191"/>
      <c r="N7" s="150"/>
      <c r="O7" s="192" t="str">
        <f>IF(E7*G7=0,"-",ROUND(E7*G7,0))</f>
        <v>-</v>
      </c>
      <c r="P7" s="150"/>
      <c r="Q7" s="192" t="str">
        <f>IF(E7*(1+$G$17%/100)*I7=0,"-",ROUND(E7*(1+$G$17%)*I7,0))</f>
        <v>-</v>
      </c>
      <c r="R7" s="192"/>
      <c r="S7" s="192" t="str">
        <f>IF(E7*POWER(1+$G$17%,2)*K7=0,"-",ROUND(E7*POWER(1+$G$17%,2)*K7,0))</f>
        <v>-</v>
      </c>
      <c r="T7" s="286"/>
      <c r="U7" s="192" t="str">
        <f>IF(E7*POWER(1+$G$17%,3)*M7=0,"-",ROUND(E7*POWER(1+$G$17%,3)*M7,0))</f>
        <v>-</v>
      </c>
      <c r="V7" s="150"/>
      <c r="W7" s="163" t="str">
        <f>IF(SUM(O7:V7)=0,"-",SUM(O7:V7))</f>
        <v>-</v>
      </c>
      <c r="X7" s="293"/>
      <c r="Y7" s="7"/>
    </row>
    <row r="8" spans="1:25" s="39" customFormat="1" ht="4.5" customHeight="1" thickBot="1">
      <c r="A8" s="222"/>
      <c r="B8" s="210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294"/>
      <c r="Y8" s="1"/>
    </row>
    <row r="9" spans="1:25" s="39" customFormat="1" ht="15.75" customHeight="1" thickBot="1">
      <c r="A9" s="221"/>
      <c r="B9" s="162" t="s">
        <v>68</v>
      </c>
      <c r="C9" s="209"/>
      <c r="D9" s="150"/>
      <c r="E9" s="190"/>
      <c r="F9" s="150"/>
      <c r="G9" s="191"/>
      <c r="H9" s="150">
        <v>10</v>
      </c>
      <c r="I9" s="191"/>
      <c r="J9" s="150"/>
      <c r="K9" s="191"/>
      <c r="L9" s="150"/>
      <c r="M9" s="191"/>
      <c r="N9" s="150"/>
      <c r="O9" s="192" t="str">
        <f>IF(E9*G9=0,"-",ROUND(E9*G9,0))</f>
        <v>-</v>
      </c>
      <c r="P9" s="150"/>
      <c r="Q9" s="192" t="str">
        <f>IF(E9*(1+$G$17%/100)*I9=0,"-",ROUND(E9*(1+$G$17%)*I9,0))</f>
        <v>-</v>
      </c>
      <c r="R9" s="150"/>
      <c r="S9" s="192" t="str">
        <f>IF(E9*POWER(1+$G$17%,2)*K9=0,"-",ROUND(E9*POWER(1+$G$17%,2)*K9,0))</f>
        <v>-</v>
      </c>
      <c r="T9" s="286"/>
      <c r="U9" s="192" t="str">
        <f>IF(E9*POWER(1+$G$17%,3)*M9=0,"-",ROUND(E9*POWER(1+$G$17%,3)*M9,0))</f>
        <v>-</v>
      </c>
      <c r="V9" s="150"/>
      <c r="W9" s="163" t="str">
        <f>IF(SUM(O9:V9)=0,"-",SUM(O9:V9))</f>
        <v>-</v>
      </c>
      <c r="X9" s="293"/>
      <c r="Y9" s="7"/>
    </row>
    <row r="10" spans="1:25" s="39" customFormat="1" ht="4.5" customHeight="1" thickBot="1">
      <c r="A10" s="222"/>
      <c r="B10" s="210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294"/>
      <c r="Y10" s="1"/>
    </row>
    <row r="11" spans="1:25" s="39" customFormat="1" ht="15.75" customHeight="1" thickBot="1">
      <c r="A11" s="221"/>
      <c r="B11" s="285" t="s">
        <v>69</v>
      </c>
      <c r="C11" s="209"/>
      <c r="D11" s="150"/>
      <c r="E11" s="190"/>
      <c r="F11" s="150"/>
      <c r="G11" s="191"/>
      <c r="H11" s="150"/>
      <c r="I11" s="191"/>
      <c r="J11" s="150"/>
      <c r="K11" s="191"/>
      <c r="L11" s="150"/>
      <c r="M11" s="191"/>
      <c r="N11" s="150"/>
      <c r="O11" s="192" t="str">
        <f>IF(E11*G11=0,"-",ROUND(E11*G11,0))</f>
        <v>-</v>
      </c>
      <c r="P11" s="150"/>
      <c r="Q11" s="192" t="str">
        <f>IF(E11*(1+$G$17%/100)*I11=0,"-",ROUND(E11*(1+$G$17%)*I11,0))</f>
        <v>-</v>
      </c>
      <c r="R11" s="150"/>
      <c r="S11" s="192" t="str">
        <f>IF(E11*POWER(1+$G$17%,2)*K11=0,"-",ROUND(E11*POWER(1+$G$17%,2)*K11,0))</f>
        <v>-</v>
      </c>
      <c r="T11" s="286"/>
      <c r="U11" s="192" t="str">
        <f>IF(E11*POWER(1+$G$17%,3)*M11=0,"-",ROUND(E11*POWER(1+$G$17%,3)*M11,0))</f>
        <v>-</v>
      </c>
      <c r="V11" s="150"/>
      <c r="W11" s="163" t="str">
        <f>IF(SUM(O11:V11)=0,"-",SUM(O11:V11))</f>
        <v>-</v>
      </c>
      <c r="X11" s="293"/>
      <c r="Y11" s="7"/>
    </row>
    <row r="12" spans="1:25" s="39" customFormat="1" ht="15.75" thickBot="1">
      <c r="A12" s="223"/>
      <c r="B12" s="211"/>
      <c r="C12" s="194"/>
      <c r="D12" s="194"/>
      <c r="E12" s="193" t="s">
        <v>24</v>
      </c>
      <c r="F12" s="194"/>
      <c r="G12" s="193" t="s">
        <v>15</v>
      </c>
      <c r="H12" s="194"/>
      <c r="I12" s="193" t="s">
        <v>15</v>
      </c>
      <c r="J12" s="194"/>
      <c r="K12" s="193" t="s">
        <v>15</v>
      </c>
      <c r="L12" s="194"/>
      <c r="M12" s="193" t="s">
        <v>15</v>
      </c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295"/>
      <c r="Y12" s="318"/>
    </row>
    <row r="13" spans="1:25" s="39" customFormat="1" ht="15.75" customHeight="1" thickBot="1">
      <c r="A13" s="221"/>
      <c r="B13" s="162" t="s">
        <v>65</v>
      </c>
      <c r="C13" s="194"/>
      <c r="D13" s="150"/>
      <c r="E13" s="190"/>
      <c r="F13" s="150"/>
      <c r="G13" s="191"/>
      <c r="H13" s="150"/>
      <c r="I13" s="191"/>
      <c r="J13" s="150"/>
      <c r="K13" s="191"/>
      <c r="L13" s="150"/>
      <c r="M13" s="191"/>
      <c r="N13" s="150"/>
      <c r="O13" s="192" t="str">
        <f>IF(E13*G13=0,"-",ROUND(E13*G13,0))</f>
        <v>-</v>
      </c>
      <c r="P13" s="150"/>
      <c r="Q13" s="192" t="str">
        <f>IF(E13*(1+$G$17%/100)*I13=0,"-",ROUND(E13*(1+$G$17%)*I13,0))</f>
        <v>-</v>
      </c>
      <c r="R13" s="150"/>
      <c r="S13" s="192" t="str">
        <f>IF(E13*POWER(1+$G$17%,2)*K13=0,"-",ROUND(E13*POWER(1+$G$17%,2)*K13,0))</f>
        <v>-</v>
      </c>
      <c r="T13" s="286"/>
      <c r="U13" s="192" t="str">
        <f>IF(E13*POWER(1+$G$17%,3)*M13=0,"-",ROUND(E13*POWER(1+$G$17%,3)*M13,0))</f>
        <v>-</v>
      </c>
      <c r="V13" s="150"/>
      <c r="W13" s="163" t="str">
        <f>IF(SUM(O13:V13)=0,"-",SUM(O13:V13))</f>
        <v>-</v>
      </c>
      <c r="X13" s="293"/>
      <c r="Y13" s="7"/>
    </row>
    <row r="14" spans="1:25" s="39" customFormat="1" ht="4.5" customHeight="1">
      <c r="A14" s="222"/>
      <c r="B14" s="210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294"/>
      <c r="Y14" s="1"/>
    </row>
    <row r="15" spans="1:25" s="39" customFormat="1" ht="4.5" customHeight="1">
      <c r="A15" s="222"/>
      <c r="B15" s="210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294"/>
      <c r="Y15" s="1"/>
    </row>
    <row r="16" spans="1:25" s="39" customFormat="1" ht="12.75" customHeight="1">
      <c r="A16" s="223"/>
      <c r="B16" s="212"/>
      <c r="C16" s="194"/>
      <c r="D16" s="194"/>
      <c r="E16" s="194"/>
      <c r="F16" s="194"/>
      <c r="G16" s="193" t="s">
        <v>16</v>
      </c>
      <c r="H16" s="194"/>
      <c r="I16" s="189"/>
      <c r="J16" s="160"/>
      <c r="K16" s="189"/>
      <c r="L16" s="160"/>
      <c r="M16" s="189"/>
      <c r="N16" s="160"/>
      <c r="O16" s="189"/>
      <c r="P16" s="160"/>
      <c r="Q16" s="189"/>
      <c r="R16" s="160"/>
      <c r="S16" s="189"/>
      <c r="T16" s="189"/>
      <c r="U16" s="189"/>
      <c r="V16" s="160"/>
      <c r="W16" s="189"/>
      <c r="X16" s="291"/>
      <c r="Y16" s="318"/>
    </row>
    <row r="17" spans="1:25" s="39" customFormat="1" ht="15.75" customHeight="1">
      <c r="A17" s="221"/>
      <c r="B17" s="162" t="s">
        <v>66</v>
      </c>
      <c r="C17" s="150"/>
      <c r="D17" s="150"/>
      <c r="E17" s="186"/>
      <c r="F17" s="150"/>
      <c r="G17" s="329">
        <v>2.5</v>
      </c>
      <c r="H17" s="150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296"/>
      <c r="Y17" s="7"/>
    </row>
    <row r="18" spans="1:25" s="39" customFormat="1" ht="4.5" customHeight="1">
      <c r="A18" s="222"/>
      <c r="B18" s="210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294"/>
      <c r="Y18" s="1"/>
    </row>
    <row r="19" spans="1:25" s="39" customFormat="1" ht="4.5" customHeight="1" thickBot="1">
      <c r="A19" s="221"/>
      <c r="B19" s="162"/>
      <c r="C19" s="150"/>
      <c r="D19" s="150"/>
      <c r="E19" s="186"/>
      <c r="F19" s="150"/>
      <c r="G19" s="331"/>
      <c r="H19" s="150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296"/>
      <c r="Y19" s="7"/>
    </row>
    <row r="20" spans="1:25" s="39" customFormat="1" ht="15.75" customHeight="1" thickBot="1" thickTop="1">
      <c r="A20" s="221"/>
      <c r="B20" s="225" t="s">
        <v>82</v>
      </c>
      <c r="C20" s="166"/>
      <c r="D20" s="166"/>
      <c r="E20" s="166"/>
      <c r="F20" s="166"/>
      <c r="G20" s="166"/>
      <c r="H20" s="166"/>
      <c r="I20" s="168"/>
      <c r="J20" s="150"/>
      <c r="K20" s="168"/>
      <c r="L20" s="150"/>
      <c r="M20" s="168"/>
      <c r="N20" s="150"/>
      <c r="O20" s="199" t="str">
        <f>IF(SUM(O7:O16)=0,"-",SUM(O7:O16))</f>
        <v>-</v>
      </c>
      <c r="P20" s="150"/>
      <c r="Q20" s="199" t="str">
        <f>IF(SUM(Q7:Q16)=0,"-",SUM(Q7:Q16))</f>
        <v>-</v>
      </c>
      <c r="R20" s="150"/>
      <c r="S20" s="199" t="str">
        <f>IF(SUM(S7:S16)=0,"-",SUM(S7:S16))</f>
        <v>-</v>
      </c>
      <c r="T20" s="150"/>
      <c r="U20" s="199" t="str">
        <f>IF(SUM(U7:U16)=0,"-",SUM(U7:U16))</f>
        <v>-</v>
      </c>
      <c r="V20" s="150"/>
      <c r="W20" s="200">
        <f>IF(SUM(O20:V20)=SUM(W7:W16),SUM(O20:V20),"-")</f>
        <v>0</v>
      </c>
      <c r="X20" s="293"/>
      <c r="Y20" s="7"/>
    </row>
    <row r="21" spans="1:25" s="39" customFormat="1" ht="12.75" customHeight="1" thickTop="1">
      <c r="A21" s="221"/>
      <c r="B21" s="210"/>
      <c r="C21" s="166"/>
      <c r="D21" s="166"/>
      <c r="E21" s="193" t="s">
        <v>16</v>
      </c>
      <c r="F21" s="166"/>
      <c r="G21" s="166"/>
      <c r="H21" s="166"/>
      <c r="I21" s="212"/>
      <c r="J21" s="150"/>
      <c r="K21" s="168"/>
      <c r="L21" s="150"/>
      <c r="M21" s="168"/>
      <c r="N21" s="150"/>
      <c r="O21" s="205"/>
      <c r="P21" s="168"/>
      <c r="Q21" s="205"/>
      <c r="R21" s="168"/>
      <c r="S21" s="205"/>
      <c r="T21" s="168"/>
      <c r="U21" s="205"/>
      <c r="V21" s="168"/>
      <c r="W21" s="206"/>
      <c r="X21" s="293"/>
      <c r="Y21" s="7"/>
    </row>
    <row r="22" spans="1:25" s="39" customFormat="1" ht="15.75" customHeight="1">
      <c r="A22" s="221"/>
      <c r="B22" s="162" t="s">
        <v>95</v>
      </c>
      <c r="C22" s="150"/>
      <c r="D22" s="150"/>
      <c r="E22" s="329">
        <v>15</v>
      </c>
      <c r="F22" s="150"/>
      <c r="G22" s="186"/>
      <c r="H22" s="150"/>
      <c r="I22" s="186"/>
      <c r="J22" s="150"/>
      <c r="K22" s="150"/>
      <c r="L22" s="150"/>
      <c r="M22" s="150"/>
      <c r="N22" s="150"/>
      <c r="O22" s="330" t="str">
        <f>IF(ISNUMBER(O20),ROUND(O20*$E$22/100,0),"-")</f>
        <v>-</v>
      </c>
      <c r="P22" s="150"/>
      <c r="Q22" s="330" t="str">
        <f>IF(ISNUMBER(Q20),ROUND(Q20*$E$22/100,0),"-")</f>
        <v>-</v>
      </c>
      <c r="R22" s="150"/>
      <c r="S22" s="330" t="str">
        <f>IF(ISNUMBER(S20),ROUND(S20*$E$22/100,0),"-")</f>
        <v>-</v>
      </c>
      <c r="T22" s="150"/>
      <c r="U22" s="330" t="str">
        <f>IF(ISNUMBER(U20),ROUND(U20*$E$22/100,0),"-")</f>
        <v>-</v>
      </c>
      <c r="V22" s="150"/>
      <c r="W22" s="332" t="str">
        <f>IF(SUM(O22:V22)=0,"-",SUM(O22:V22))</f>
        <v>-</v>
      </c>
      <c r="X22" s="293"/>
      <c r="Y22" s="7"/>
    </row>
    <row r="23" spans="1:25" s="39" customFormat="1" ht="4.5" customHeight="1">
      <c r="A23" s="222"/>
      <c r="B23" s="21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294"/>
      <c r="Y23" s="1"/>
    </row>
    <row r="24" spans="1:25" s="39" customFormat="1" ht="4.5" customHeight="1" thickBot="1">
      <c r="A24" s="221"/>
      <c r="B24" s="213"/>
      <c r="C24" s="196"/>
      <c r="D24" s="196"/>
      <c r="E24" s="195"/>
      <c r="F24" s="196"/>
      <c r="G24" s="197"/>
      <c r="H24" s="196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296"/>
      <c r="Y24" s="7"/>
    </row>
    <row r="25" spans="1:25" s="39" customFormat="1" ht="15.75" customHeight="1" thickBot="1" thickTop="1">
      <c r="A25" s="221"/>
      <c r="B25" s="225" t="s">
        <v>94</v>
      </c>
      <c r="C25" s="166"/>
      <c r="D25" s="166"/>
      <c r="E25" s="166"/>
      <c r="F25" s="166"/>
      <c r="G25" s="166"/>
      <c r="H25" s="166"/>
      <c r="I25" s="168"/>
      <c r="J25" s="150"/>
      <c r="K25" s="168"/>
      <c r="L25" s="150"/>
      <c r="M25" s="168"/>
      <c r="N25" s="150"/>
      <c r="O25" s="199" t="str">
        <f>IF(SUM(O19:O24)=0,"-",SUM(O19:O24))</f>
        <v>-</v>
      </c>
      <c r="P25" s="168"/>
      <c r="Q25" s="199" t="str">
        <f>IF(SUM(Q19:Q24)=0,"-",SUM(Q19:Q24))</f>
        <v>-</v>
      </c>
      <c r="R25" s="168"/>
      <c r="S25" s="199" t="str">
        <f>IF(SUM(S19:S24)=0,"-",SUM(S19:S24))</f>
        <v>-</v>
      </c>
      <c r="T25" s="168"/>
      <c r="U25" s="199" t="str">
        <f>IF(SUM(U19:U24)=0,"-",SUM(U19:U24))</f>
        <v>-</v>
      </c>
      <c r="V25" s="150"/>
      <c r="W25" s="200">
        <f>IF(SUM(O25:V25)=SUM(W19:W24),SUM(O25:V25),"-")</f>
        <v>0</v>
      </c>
      <c r="X25" s="293"/>
      <c r="Y25" s="7"/>
    </row>
    <row r="26" spans="1:25" s="39" customFormat="1" ht="4.5" customHeight="1" thickTop="1">
      <c r="A26" s="221"/>
      <c r="B26" s="214"/>
      <c r="C26" s="201"/>
      <c r="D26" s="201"/>
      <c r="E26" s="201"/>
      <c r="F26" s="201"/>
      <c r="G26" s="201"/>
      <c r="H26" s="201"/>
      <c r="I26" s="202"/>
      <c r="J26" s="203"/>
      <c r="K26" s="204"/>
      <c r="L26" s="203"/>
      <c r="M26" s="204"/>
      <c r="N26" s="203"/>
      <c r="O26" s="205"/>
      <c r="P26" s="203"/>
      <c r="Q26" s="205"/>
      <c r="R26" s="203"/>
      <c r="S26" s="205"/>
      <c r="T26" s="205"/>
      <c r="U26" s="205"/>
      <c r="V26" s="203"/>
      <c r="W26" s="206"/>
      <c r="X26" s="293"/>
      <c r="Y26" s="7"/>
    </row>
    <row r="27" spans="1:25" s="39" customFormat="1" ht="4.5" customHeight="1" thickBot="1">
      <c r="A27" s="222"/>
      <c r="B27" s="210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294"/>
      <c r="Y27" s="1"/>
    </row>
    <row r="28" spans="1:25" s="39" customFormat="1" ht="15.75" customHeight="1" thickBot="1">
      <c r="A28" s="221"/>
      <c r="B28" s="152" t="s">
        <v>70</v>
      </c>
      <c r="C28" s="150"/>
      <c r="D28" s="150"/>
      <c r="E28" s="186"/>
      <c r="F28" s="150"/>
      <c r="G28" s="186"/>
      <c r="H28" s="150"/>
      <c r="I28" s="186"/>
      <c r="J28" s="150"/>
      <c r="K28" s="150"/>
      <c r="L28" s="150"/>
      <c r="M28" s="150"/>
      <c r="N28" s="150"/>
      <c r="O28" s="207"/>
      <c r="P28" s="150"/>
      <c r="Q28" s="207"/>
      <c r="R28" s="150"/>
      <c r="S28" s="207"/>
      <c r="T28" s="150"/>
      <c r="U28" s="207"/>
      <c r="V28" s="150"/>
      <c r="W28" s="163" t="str">
        <f>IF(SUM(O28:V28)=0,"-",SUM(O28:V28))</f>
        <v>-</v>
      </c>
      <c r="X28" s="293"/>
      <c r="Y28" s="7"/>
    </row>
    <row r="29" spans="1:25" s="39" customFormat="1" ht="4.5" customHeight="1" thickBot="1">
      <c r="A29" s="222"/>
      <c r="B29" s="21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294"/>
      <c r="Y29" s="1"/>
    </row>
    <row r="30" spans="1:25" s="39" customFormat="1" ht="15.75" customHeight="1" thickBot="1">
      <c r="A30" s="221"/>
      <c r="B30" s="152" t="s">
        <v>71</v>
      </c>
      <c r="C30" s="150"/>
      <c r="D30" s="150"/>
      <c r="E30" s="186"/>
      <c r="F30" s="150"/>
      <c r="G30" s="186"/>
      <c r="H30" s="150"/>
      <c r="I30" s="186"/>
      <c r="J30" s="150"/>
      <c r="K30" s="150"/>
      <c r="L30" s="150"/>
      <c r="M30" s="150"/>
      <c r="N30" s="150"/>
      <c r="O30" s="207"/>
      <c r="P30" s="150"/>
      <c r="Q30" s="207"/>
      <c r="R30" s="150"/>
      <c r="S30" s="207"/>
      <c r="T30" s="150"/>
      <c r="U30" s="207"/>
      <c r="V30" s="150"/>
      <c r="W30" s="163" t="str">
        <f>IF(SUM(O30:V30)=0,"-",SUM(O30:V30))</f>
        <v>-</v>
      </c>
      <c r="X30" s="293"/>
      <c r="Y30" s="7"/>
    </row>
    <row r="31" spans="1:25" s="39" customFormat="1" ht="4.5" customHeight="1" thickBot="1">
      <c r="A31" s="222"/>
      <c r="B31" s="210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294"/>
      <c r="Y31" s="1"/>
    </row>
    <row r="32" spans="1:25" s="39" customFormat="1" ht="15.75" customHeight="1" thickBot="1">
      <c r="A32" s="221"/>
      <c r="B32" s="152" t="s">
        <v>72</v>
      </c>
      <c r="C32" s="150"/>
      <c r="D32" s="150"/>
      <c r="E32" s="186"/>
      <c r="F32" s="150"/>
      <c r="G32" s="186"/>
      <c r="H32" s="150"/>
      <c r="I32" s="186"/>
      <c r="J32" s="150"/>
      <c r="K32" s="150"/>
      <c r="L32" s="150"/>
      <c r="M32" s="150"/>
      <c r="N32" s="150"/>
      <c r="O32" s="207"/>
      <c r="P32" s="150"/>
      <c r="Q32" s="207"/>
      <c r="R32" s="150"/>
      <c r="S32" s="207"/>
      <c r="T32" s="150"/>
      <c r="U32" s="207"/>
      <c r="V32" s="150"/>
      <c r="W32" s="163" t="str">
        <f>IF(SUM(O32:V32)=0,"-",SUM(O32:V32))</f>
        <v>-</v>
      </c>
      <c r="X32" s="293"/>
      <c r="Y32" s="7"/>
    </row>
    <row r="33" spans="1:25" s="39" customFormat="1" ht="4.5" customHeight="1" thickBot="1">
      <c r="A33" s="224"/>
      <c r="B33" s="208"/>
      <c r="C33" s="219"/>
      <c r="D33" s="208"/>
      <c r="E33" s="150"/>
      <c r="F33" s="208"/>
      <c r="G33" s="150"/>
      <c r="H33" s="208"/>
      <c r="I33" s="150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97"/>
      <c r="Y33" s="319"/>
    </row>
    <row r="34" spans="1:25" s="39" customFormat="1" ht="4.5" customHeight="1" thickBot="1" thickTop="1">
      <c r="A34" s="222"/>
      <c r="B34" s="171"/>
      <c r="C34" s="171"/>
      <c r="D34" s="171"/>
      <c r="E34" s="172"/>
      <c r="F34" s="171"/>
      <c r="G34" s="172"/>
      <c r="H34" s="171"/>
      <c r="I34" s="172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298"/>
      <c r="Y34" s="1"/>
    </row>
    <row r="35" spans="1:25" s="39" customFormat="1" ht="24.75" customHeight="1" thickBot="1" thickTop="1">
      <c r="A35" s="221"/>
      <c r="B35" s="226" t="s">
        <v>17</v>
      </c>
      <c r="C35" s="150"/>
      <c r="D35" s="150"/>
      <c r="E35" s="186"/>
      <c r="F35" s="150"/>
      <c r="G35" s="186"/>
      <c r="H35" s="150"/>
      <c r="I35" s="186"/>
      <c r="J35" s="150"/>
      <c r="K35" s="150"/>
      <c r="L35" s="150"/>
      <c r="M35" s="150"/>
      <c r="N35" s="150"/>
      <c r="O35" s="180" t="str">
        <f>IF(SUM(O25:O33)=0,"-",SUM(O25:O33))</f>
        <v>-</v>
      </c>
      <c r="P35" s="150"/>
      <c r="Q35" s="180" t="str">
        <f>IF(SUM(Q25:Q33)=0,"-",SUM(Q25:Q33))</f>
        <v>-</v>
      </c>
      <c r="R35" s="150"/>
      <c r="S35" s="180" t="str">
        <f>IF(SUM(S25:S33)=0,"-",SUM(S25:S33))</f>
        <v>-</v>
      </c>
      <c r="T35" s="150"/>
      <c r="U35" s="180" t="str">
        <f>IF(SUM(U25:U33)=0,"-",SUM(U25:U33))</f>
        <v>-</v>
      </c>
      <c r="V35" s="150"/>
      <c r="W35" s="180">
        <f>IF(SUM(O35:V35)=SUM(W25:W33),SUM(O35:V35),"Achtung!!")</f>
        <v>0</v>
      </c>
      <c r="X35" s="299"/>
      <c r="Y35" s="7"/>
    </row>
    <row r="36" spans="1:25" s="39" customFormat="1" ht="9.75" customHeight="1" thickTop="1">
      <c r="A36" s="6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3"/>
      <c r="R36" s="1"/>
      <c r="S36" s="3"/>
      <c r="T36" s="3"/>
      <c r="U36" s="3"/>
      <c r="V36" s="1"/>
      <c r="W36" s="3"/>
      <c r="X36" s="86"/>
      <c r="Y36" s="1"/>
    </row>
    <row r="37" spans="1:24" ht="18" customHeight="1" hidden="1">
      <c r="A37" s="32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0"/>
    </row>
    <row r="38" spans="1:24" ht="18" customHeight="1" hidden="1">
      <c r="A38" s="320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</row>
    <row r="39" spans="1:24" ht="18" customHeight="1" hidden="1">
      <c r="A39" s="32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0"/>
    </row>
    <row r="40" spans="1:24" ht="18" customHeight="1" hidden="1">
      <c r="A40" s="320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0"/>
    </row>
    <row r="41" spans="1:24" ht="18" customHeight="1" hidden="1">
      <c r="A41" s="32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0"/>
    </row>
    <row r="42" spans="1:24" ht="18" customHeight="1" hidden="1">
      <c r="A42" s="320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0"/>
    </row>
    <row r="43" spans="1:24" ht="18" customHeight="1" hidden="1">
      <c r="A43" s="320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0"/>
    </row>
    <row r="44" spans="1:24" ht="15.75">
      <c r="A44" s="320"/>
      <c r="B44" s="321" t="s">
        <v>73</v>
      </c>
      <c r="C44" s="322" t="s">
        <v>102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0"/>
    </row>
    <row r="45" spans="1:24" ht="14.25">
      <c r="A45" s="320"/>
      <c r="B45" s="39"/>
      <c r="C45" s="322" t="s">
        <v>100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0"/>
    </row>
    <row r="46" spans="1:24" ht="18" customHeight="1" hidden="1">
      <c r="A46" s="320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0"/>
    </row>
    <row r="47" spans="1:24" ht="18" customHeight="1" hidden="1">
      <c r="A47" s="320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0"/>
    </row>
    <row r="48" spans="1:24" ht="18" customHeight="1" hidden="1">
      <c r="A48" s="32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0"/>
    </row>
    <row r="49" spans="1:24" ht="18" customHeight="1" hidden="1">
      <c r="A49" s="32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0"/>
    </row>
    <row r="50" spans="1:24" ht="18" customHeight="1" hidden="1">
      <c r="A50" s="32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0"/>
    </row>
    <row r="51" spans="1:24" ht="18" customHeight="1" hidden="1">
      <c r="A51" s="32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0"/>
    </row>
    <row r="52" spans="1:24" ht="18" customHeight="1" hidden="1">
      <c r="A52" s="32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0"/>
    </row>
    <row r="53" spans="1:24" ht="18" customHeight="1" hidden="1">
      <c r="A53" s="32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0"/>
    </row>
    <row r="54" spans="1:24" ht="18" customHeight="1" hidden="1">
      <c r="A54" s="32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0"/>
    </row>
    <row r="55" spans="1:24" ht="18" customHeight="1" hidden="1">
      <c r="A55" s="320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0"/>
    </row>
    <row r="56" spans="1:24" ht="18" customHeight="1" hidden="1">
      <c r="A56" s="320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0"/>
    </row>
    <row r="57" spans="1:24" ht="18" customHeight="1" hidden="1">
      <c r="A57" s="32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0"/>
    </row>
    <row r="58" spans="1:24" ht="18" customHeight="1" hidden="1">
      <c r="A58" s="320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0"/>
    </row>
    <row r="59" spans="1:24" ht="18" customHeight="1" hidden="1">
      <c r="A59" s="320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0"/>
    </row>
    <row r="60" spans="1:24" ht="14.25">
      <c r="A60" s="320"/>
      <c r="B60" s="39"/>
      <c r="C60" s="322" t="s">
        <v>101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0"/>
    </row>
    <row r="61" spans="1:24" ht="12.75">
      <c r="A61" s="323"/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5"/>
    </row>
    <row r="62" ht="18" customHeight="1" hidden="1"/>
    <row r="63" ht="18" customHeight="1" hidden="1"/>
    <row r="64" ht="18" customHeight="1" hidden="1"/>
    <row r="65" ht="18" customHeight="1" hidden="1"/>
    <row r="66" ht="12.75"/>
    <row r="67" ht="12.75"/>
    <row r="68" ht="12.75"/>
    <row r="69" ht="12.75"/>
    <row r="70" ht="12.75"/>
    <row r="71" ht="12.75"/>
    <row r="72" ht="12.75"/>
    <row r="73" ht="12.75"/>
    <row r="74" ht="12.75"/>
  </sheetData>
  <sheetProtection password="CE0B" sheet="1"/>
  <mergeCells count="2">
    <mergeCell ref="O2:U2"/>
    <mergeCell ref="G2:M2"/>
  </mergeCells>
  <printOptions horizontalCentered="1" verticalCentered="1"/>
  <pageMargins left="0.5905511811023623" right="0.4330708661417323" top="0.984251968503937" bottom="0.984251968503937" header="0.5118110236220472" footer="0.5118110236220472"/>
  <pageSetup fitToHeight="1" fitToWidth="1" horizontalDpi="600" verticalDpi="600" orientation="landscape" paperSize="9" scale="78" r:id="rId3"/>
  <headerFooter alignWithMargins="0">
    <oddHeader>&amp;R&amp;"Arial,Fett"&amp;18&amp;A</oddHeader>
    <oddFooter>&amp;R&amp;8
</oddFooter>
  </headerFooter>
  <ignoredErrors>
    <ignoredError sqref="O22 Q22 S22 U2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B2:T4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2" width="1.7109375" style="15" customWidth="1"/>
    <col min="3" max="3" width="4.421875" style="4" customWidth="1"/>
    <col min="4" max="4" width="23.7109375" style="4" customWidth="1"/>
    <col min="5" max="5" width="29.8515625" style="4" customWidth="1"/>
    <col min="6" max="6" width="2.7109375" style="4" customWidth="1"/>
    <col min="7" max="7" width="8.7109375" style="4" customWidth="1"/>
    <col min="8" max="8" width="2.7109375" style="4" customWidth="1"/>
    <col min="9" max="9" width="14.421875" style="4" customWidth="1"/>
    <col min="10" max="10" width="1.7109375" style="4" customWidth="1"/>
    <col min="11" max="11" width="14.421875" style="4" customWidth="1"/>
    <col min="12" max="12" width="1.7109375" style="4" customWidth="1"/>
    <col min="13" max="13" width="14.421875" style="4" customWidth="1"/>
    <col min="14" max="14" width="1.7109375" style="4" customWidth="1"/>
    <col min="15" max="15" width="14.421875" style="4" customWidth="1"/>
    <col min="16" max="16" width="1.7109375" style="4" customWidth="1"/>
    <col min="17" max="17" width="14.421875" style="4" customWidth="1"/>
    <col min="18" max="19" width="2.7109375" style="4" customWidth="1"/>
    <col min="20" max="20" width="1.7109375" style="15" customWidth="1"/>
    <col min="21" max="16384" width="0" style="4" hidden="1" customWidth="1"/>
  </cols>
  <sheetData>
    <row r="1" s="15" customFormat="1" ht="9.75" customHeight="1"/>
    <row r="2" spans="2:20" ht="9.75" customHeight="1">
      <c r="B2" s="84"/>
      <c r="C2" s="66"/>
      <c r="D2" s="66"/>
      <c r="E2" s="67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6"/>
      <c r="T2" s="83"/>
    </row>
    <row r="3" spans="2:20" ht="23.25" customHeight="1">
      <c r="B3" s="61"/>
      <c r="C3" s="87" t="s">
        <v>18</v>
      </c>
      <c r="D3" s="68"/>
      <c r="E3" s="69"/>
      <c r="F3" s="7"/>
      <c r="G3" s="7"/>
      <c r="H3" s="7"/>
      <c r="I3" s="68"/>
      <c r="J3" s="7"/>
      <c r="K3" s="70"/>
      <c r="L3" s="7"/>
      <c r="M3" s="68"/>
      <c r="N3" s="7"/>
      <c r="O3" s="68"/>
      <c r="P3" s="7"/>
      <c r="Q3" s="68"/>
      <c r="R3" s="7"/>
      <c r="S3" s="79"/>
      <c r="T3" s="73"/>
    </row>
    <row r="4" spans="2:20" ht="23.25" customHeight="1">
      <c r="B4" s="61"/>
      <c r="C4" s="149"/>
      <c r="D4" s="68"/>
      <c r="E4" s="69"/>
      <c r="F4" s="150"/>
      <c r="G4" s="150"/>
      <c r="H4" s="150"/>
      <c r="I4" s="389" t="s">
        <v>34</v>
      </c>
      <c r="J4" s="390"/>
      <c r="K4" s="390"/>
      <c r="L4" s="390"/>
      <c r="M4" s="390"/>
      <c r="N4" s="391"/>
      <c r="O4" s="392"/>
      <c r="P4" s="151"/>
      <c r="Q4" s="151"/>
      <c r="R4" s="150"/>
      <c r="S4" s="79"/>
      <c r="T4" s="73"/>
    </row>
    <row r="5" spans="2:20" ht="18.75">
      <c r="B5" s="71"/>
      <c r="C5" s="152" t="s">
        <v>74</v>
      </c>
      <c r="D5" s="152"/>
      <c r="E5" s="152"/>
      <c r="F5" s="153"/>
      <c r="G5" s="153"/>
      <c r="H5" s="153"/>
      <c r="I5" s="154" t="s">
        <v>35</v>
      </c>
      <c r="J5" s="155"/>
      <c r="K5" s="154" t="s">
        <v>36</v>
      </c>
      <c r="L5" s="155"/>
      <c r="M5" s="154" t="s">
        <v>63</v>
      </c>
      <c r="N5" s="155"/>
      <c r="O5" s="154" t="s">
        <v>64</v>
      </c>
      <c r="P5" s="155"/>
      <c r="Q5" s="156" t="s">
        <v>12</v>
      </c>
      <c r="R5" s="157"/>
      <c r="S5" s="74"/>
      <c r="T5" s="4"/>
    </row>
    <row r="6" spans="2:20" ht="19.5" thickBot="1">
      <c r="B6" s="63"/>
      <c r="C6" s="158"/>
      <c r="D6" s="159"/>
      <c r="E6" s="152"/>
      <c r="F6" s="160"/>
      <c r="G6" s="160"/>
      <c r="H6" s="160"/>
      <c r="I6" s="161" t="s">
        <v>23</v>
      </c>
      <c r="J6" s="160"/>
      <c r="K6" s="161" t="s">
        <v>23</v>
      </c>
      <c r="L6" s="160"/>
      <c r="M6" s="161" t="s">
        <v>23</v>
      </c>
      <c r="N6" s="160"/>
      <c r="O6" s="161" t="s">
        <v>23</v>
      </c>
      <c r="P6" s="160"/>
      <c r="Q6" s="161" t="s">
        <v>23</v>
      </c>
      <c r="R6" s="161"/>
      <c r="S6" s="75"/>
      <c r="T6" s="4"/>
    </row>
    <row r="7" spans="2:20" ht="19.5" thickBot="1">
      <c r="B7" s="61"/>
      <c r="C7" s="55"/>
      <c r="D7" s="162" t="s">
        <v>96</v>
      </c>
      <c r="E7" s="152"/>
      <c r="F7" s="150"/>
      <c r="G7" s="150"/>
      <c r="H7" s="150"/>
      <c r="I7" s="301" t="str">
        <f>Ausgabenplan!O25</f>
        <v>-</v>
      </c>
      <c r="J7" s="150"/>
      <c r="K7" s="301" t="str">
        <f>Ausgabenplan!Q25</f>
        <v>-</v>
      </c>
      <c r="L7" s="150"/>
      <c r="M7" s="301" t="str">
        <f>Ausgabenplan!S25</f>
        <v>-</v>
      </c>
      <c r="N7" s="150"/>
      <c r="O7" s="301" t="str">
        <f>Ausgabenplan!U25</f>
        <v>-</v>
      </c>
      <c r="P7" s="150"/>
      <c r="Q7" s="163" t="str">
        <f>IF(SUM(H7:P7)=0,"-",SUM(H7:P7))</f>
        <v>-</v>
      </c>
      <c r="R7" s="164"/>
      <c r="S7" s="40"/>
      <c r="T7" s="4"/>
    </row>
    <row r="8" spans="2:20" ht="4.5" customHeight="1" thickBot="1">
      <c r="B8" s="64"/>
      <c r="C8" s="165"/>
      <c r="D8" s="54"/>
      <c r="E8" s="152"/>
      <c r="F8" s="166"/>
      <c r="G8" s="166"/>
      <c r="H8" s="166"/>
      <c r="I8" s="303"/>
      <c r="J8" s="302"/>
      <c r="K8" s="303"/>
      <c r="L8" s="302"/>
      <c r="M8" s="303"/>
      <c r="N8" s="302"/>
      <c r="O8" s="303"/>
      <c r="P8" s="166"/>
      <c r="Q8" s="167"/>
      <c r="R8" s="166"/>
      <c r="S8" s="80"/>
      <c r="T8" s="76"/>
    </row>
    <row r="9" spans="2:20" ht="19.5" thickBot="1">
      <c r="B9" s="64"/>
      <c r="C9" s="55"/>
      <c r="D9" s="162" t="s">
        <v>70</v>
      </c>
      <c r="E9" s="152"/>
      <c r="F9" s="166"/>
      <c r="G9" s="166"/>
      <c r="H9" s="166"/>
      <c r="I9" s="301">
        <f>Ausgabenplan!O28</f>
        <v>0</v>
      </c>
      <c r="J9" s="302"/>
      <c r="K9" s="301">
        <f>Ausgabenplan!Q28</f>
        <v>0</v>
      </c>
      <c r="L9" s="302"/>
      <c r="M9" s="301">
        <f>Ausgabenplan!S28</f>
        <v>0</v>
      </c>
      <c r="N9" s="302"/>
      <c r="O9" s="301">
        <f>Ausgabenplan!U28</f>
        <v>0</v>
      </c>
      <c r="P9" s="166"/>
      <c r="Q9" s="163" t="str">
        <f>IF(SUM(H9:P9)=0,"-",SUM(H9:P9))</f>
        <v>-</v>
      </c>
      <c r="R9" s="168"/>
      <c r="S9" s="76"/>
      <c r="T9" s="4"/>
    </row>
    <row r="10" spans="2:20" ht="4.5" customHeight="1" thickBot="1">
      <c r="B10" s="64"/>
      <c r="C10" s="165"/>
      <c r="D10" s="54"/>
      <c r="E10" s="152"/>
      <c r="F10" s="166"/>
      <c r="G10" s="166"/>
      <c r="H10" s="166"/>
      <c r="I10" s="303"/>
      <c r="J10" s="302"/>
      <c r="K10" s="303"/>
      <c r="L10" s="302"/>
      <c r="M10" s="303"/>
      <c r="N10" s="302"/>
      <c r="O10" s="303"/>
      <c r="P10" s="166"/>
      <c r="Q10" s="167"/>
      <c r="R10" s="166"/>
      <c r="S10" s="80"/>
      <c r="T10" s="76"/>
    </row>
    <row r="11" spans="2:20" ht="19.5" thickBot="1">
      <c r="B11" s="64"/>
      <c r="C11" s="55"/>
      <c r="D11" s="162" t="s">
        <v>71</v>
      </c>
      <c r="E11" s="152"/>
      <c r="F11" s="166"/>
      <c r="G11" s="166"/>
      <c r="H11" s="166"/>
      <c r="I11" s="301">
        <f>Ausgabenplan!O30</f>
        <v>0</v>
      </c>
      <c r="J11" s="302"/>
      <c r="K11" s="301">
        <f>Ausgabenplan!Q30</f>
        <v>0</v>
      </c>
      <c r="L11" s="302"/>
      <c r="M11" s="301">
        <f>Ausgabenplan!S30</f>
        <v>0</v>
      </c>
      <c r="N11" s="302"/>
      <c r="O11" s="301">
        <f>Ausgabenplan!U30</f>
        <v>0</v>
      </c>
      <c r="P11" s="166"/>
      <c r="Q11" s="163" t="str">
        <f>IF(SUM(H11:P11)=0,"-",SUM(H11:P11))</f>
        <v>-</v>
      </c>
      <c r="R11" s="168"/>
      <c r="S11" s="76"/>
      <c r="T11" s="4"/>
    </row>
    <row r="12" spans="2:20" ht="4.5" customHeight="1" thickBot="1">
      <c r="B12" s="64"/>
      <c r="C12" s="165"/>
      <c r="D12" s="54"/>
      <c r="E12" s="152"/>
      <c r="F12" s="166"/>
      <c r="G12" s="166"/>
      <c r="H12" s="166"/>
      <c r="I12" s="303"/>
      <c r="J12" s="302"/>
      <c r="K12" s="303"/>
      <c r="L12" s="302"/>
      <c r="M12" s="303"/>
      <c r="N12" s="302"/>
      <c r="O12" s="303"/>
      <c r="P12" s="166"/>
      <c r="Q12" s="167"/>
      <c r="R12" s="166"/>
      <c r="S12" s="80"/>
      <c r="T12" s="76"/>
    </row>
    <row r="13" spans="2:20" ht="19.5" thickBot="1">
      <c r="B13" s="64"/>
      <c r="C13" s="55"/>
      <c r="D13" s="162" t="s">
        <v>72</v>
      </c>
      <c r="E13" s="152"/>
      <c r="F13" s="166"/>
      <c r="G13" s="166"/>
      <c r="H13" s="166"/>
      <c r="I13" s="301">
        <f>Ausgabenplan!O32</f>
        <v>0</v>
      </c>
      <c r="J13" s="302"/>
      <c r="K13" s="301">
        <f>Ausgabenplan!Q32</f>
        <v>0</v>
      </c>
      <c r="L13" s="302"/>
      <c r="M13" s="301">
        <f>Ausgabenplan!S32</f>
        <v>0</v>
      </c>
      <c r="N13" s="302"/>
      <c r="O13" s="301">
        <f>Ausgabenplan!U32</f>
        <v>0</v>
      </c>
      <c r="P13" s="166"/>
      <c r="Q13" s="163" t="str">
        <f>IF(SUM(H13:P13)=0,"-",SUM(H13:P13))</f>
        <v>-</v>
      </c>
      <c r="R13" s="168"/>
      <c r="S13" s="76"/>
      <c r="T13" s="4"/>
    </row>
    <row r="14" spans="2:20" ht="4.5" customHeight="1">
      <c r="B14" s="64"/>
      <c r="C14" s="165"/>
      <c r="D14" s="54"/>
      <c r="E14" s="152"/>
      <c r="F14" s="166"/>
      <c r="G14" s="166"/>
      <c r="H14" s="166"/>
      <c r="I14" s="167"/>
      <c r="J14" s="166"/>
      <c r="K14" s="167"/>
      <c r="L14" s="166"/>
      <c r="M14" s="167"/>
      <c r="N14" s="166"/>
      <c r="O14" s="167"/>
      <c r="P14" s="166"/>
      <c r="Q14" s="167"/>
      <c r="R14" s="166"/>
      <c r="S14" s="80"/>
      <c r="T14" s="76"/>
    </row>
    <row r="15" spans="2:20" ht="4.5" customHeight="1">
      <c r="B15" s="64"/>
      <c r="C15" s="165"/>
      <c r="D15" s="54"/>
      <c r="E15" s="54"/>
      <c r="F15" s="166"/>
      <c r="G15" s="166"/>
      <c r="H15" s="166"/>
      <c r="I15" s="167"/>
      <c r="J15" s="166"/>
      <c r="K15" s="167"/>
      <c r="L15" s="166"/>
      <c r="M15" s="167"/>
      <c r="N15" s="166"/>
      <c r="O15" s="167"/>
      <c r="P15" s="166"/>
      <c r="Q15" s="167"/>
      <c r="R15" s="168"/>
      <c r="S15" s="80"/>
      <c r="T15" s="76"/>
    </row>
    <row r="16" spans="2:20" ht="4.5" customHeight="1" thickBot="1">
      <c r="B16" s="61"/>
      <c r="C16" s="169"/>
      <c r="D16" s="169"/>
      <c r="E16" s="169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66"/>
      <c r="S16" s="73"/>
      <c r="T16" s="4"/>
    </row>
    <row r="17" spans="2:20" ht="4.5" customHeight="1" thickBot="1" thickTop="1">
      <c r="B17" s="64"/>
      <c r="C17" s="171"/>
      <c r="D17" s="171"/>
      <c r="E17" s="171"/>
      <c r="F17" s="172"/>
      <c r="G17" s="172"/>
      <c r="H17" s="172"/>
      <c r="I17" s="171"/>
      <c r="J17" s="172"/>
      <c r="K17" s="171"/>
      <c r="L17" s="172"/>
      <c r="M17" s="171"/>
      <c r="N17" s="172"/>
      <c r="O17" s="171"/>
      <c r="P17" s="172"/>
      <c r="Q17" s="171"/>
      <c r="R17" s="168"/>
      <c r="S17" s="77"/>
      <c r="T17" s="4"/>
    </row>
    <row r="18" spans="2:20" ht="19.5" thickBot="1" thickTop="1">
      <c r="B18" s="64"/>
      <c r="C18" s="55"/>
      <c r="D18" s="159" t="s">
        <v>75</v>
      </c>
      <c r="E18" s="54"/>
      <c r="F18" s="166"/>
      <c r="G18" s="166"/>
      <c r="H18" s="166"/>
      <c r="I18" s="185" t="str">
        <f>IF(SUM(I7:I15)=0,"-",SUM(I7:I15))</f>
        <v>-</v>
      </c>
      <c r="J18" s="227"/>
      <c r="K18" s="185" t="str">
        <f>IF(SUM(K7:K15)=0,"-",SUM(K7:K15))</f>
        <v>-</v>
      </c>
      <c r="L18" s="227"/>
      <c r="M18" s="185" t="str">
        <f>IF(SUM(M7:M15)=0,"-",SUM(M7:M15))</f>
        <v>-</v>
      </c>
      <c r="N18" s="227"/>
      <c r="O18" s="185" t="str">
        <f>IF(SUM(O7:O15)=0,"-",SUM(O7:O15))</f>
        <v>-</v>
      </c>
      <c r="P18" s="227"/>
      <c r="Q18" s="185">
        <f>IF(SUM(H18:P18)=SUM(Q7:Q15),SUM(H18:P18),"Falsch!!")</f>
        <v>0</v>
      </c>
      <c r="R18" s="166"/>
      <c r="S18" s="77"/>
      <c r="T18" s="4"/>
    </row>
    <row r="19" spans="2:20" ht="4.5" customHeight="1" thickBot="1" thickTop="1">
      <c r="B19" s="64"/>
      <c r="C19" s="165"/>
      <c r="D19" s="54"/>
      <c r="E19" s="54"/>
      <c r="F19" s="166"/>
      <c r="G19" s="166"/>
      <c r="H19" s="166"/>
      <c r="I19" s="167"/>
      <c r="J19" s="166"/>
      <c r="K19" s="167"/>
      <c r="L19" s="166"/>
      <c r="M19" s="167"/>
      <c r="N19" s="166"/>
      <c r="O19" s="167"/>
      <c r="P19" s="166"/>
      <c r="Q19" s="166"/>
      <c r="R19" s="168"/>
      <c r="S19" s="76"/>
      <c r="T19" s="4"/>
    </row>
    <row r="20" spans="2:20" ht="19.5" customHeight="1" thickTop="1">
      <c r="B20" s="64"/>
      <c r="C20" s="171"/>
      <c r="D20" s="171"/>
      <c r="E20" s="171"/>
      <c r="F20" s="172"/>
      <c r="G20" s="172"/>
      <c r="H20" s="172"/>
      <c r="I20" s="171"/>
      <c r="J20" s="172"/>
      <c r="K20" s="171"/>
      <c r="L20" s="172"/>
      <c r="M20" s="171"/>
      <c r="N20" s="172"/>
      <c r="O20" s="171"/>
      <c r="P20" s="172"/>
      <c r="Q20" s="171"/>
      <c r="R20" s="166"/>
      <c r="S20" s="77"/>
      <c r="T20" s="4"/>
    </row>
    <row r="21" spans="2:20" ht="29.25" customHeight="1">
      <c r="B21" s="72"/>
      <c r="C21" s="152" t="s">
        <v>19</v>
      </c>
      <c r="D21" s="156"/>
      <c r="E21" s="156"/>
      <c r="F21" s="150"/>
      <c r="G21" s="150" t="s">
        <v>40</v>
      </c>
      <c r="H21" s="150"/>
      <c r="I21" s="173"/>
      <c r="J21" s="150"/>
      <c r="K21" s="173"/>
      <c r="L21" s="150"/>
      <c r="M21" s="173"/>
      <c r="N21" s="150"/>
      <c r="O21" s="173"/>
      <c r="P21" s="150"/>
      <c r="Q21" s="150"/>
      <c r="R21" s="173"/>
      <c r="S21" s="77"/>
      <c r="T21" s="4"/>
    </row>
    <row r="22" spans="2:20" ht="4.5" customHeight="1" thickBot="1">
      <c r="B22" s="64"/>
      <c r="C22" s="165"/>
      <c r="D22" s="54"/>
      <c r="E22" s="54"/>
      <c r="F22" s="166"/>
      <c r="G22" s="166"/>
      <c r="H22" s="166"/>
      <c r="I22" s="167"/>
      <c r="J22" s="166"/>
      <c r="K22" s="167"/>
      <c r="L22" s="166"/>
      <c r="M22" s="167"/>
      <c r="N22" s="166"/>
      <c r="O22" s="167"/>
      <c r="P22" s="166"/>
      <c r="Q22" s="167"/>
      <c r="R22" s="166"/>
      <c r="S22" s="80"/>
      <c r="T22" s="76"/>
    </row>
    <row r="23" spans="2:20" ht="15.75" customHeight="1" thickBot="1">
      <c r="B23" s="61"/>
      <c r="C23" s="174" t="s">
        <v>20</v>
      </c>
      <c r="D23" s="162" t="s">
        <v>76</v>
      </c>
      <c r="E23" s="162"/>
      <c r="F23" s="150"/>
      <c r="G23" s="175">
        <v>50</v>
      </c>
      <c r="H23" s="150"/>
      <c r="I23" s="283" t="str">
        <f>IF(ISNUMBER(I7),ROUND(I7*$G$23/100,0),"-")</f>
        <v>-</v>
      </c>
      <c r="J23" s="176"/>
      <c r="K23" s="283" t="str">
        <f>IF(ISNUMBER(K7),ROUND(K7*$G$23/100,0),"-")</f>
        <v>-</v>
      </c>
      <c r="L23" s="176"/>
      <c r="M23" s="283" t="str">
        <f>IF(ISNUMBER(M7),ROUND(M7*$G$23/100,0),"-")</f>
        <v>-</v>
      </c>
      <c r="N23" s="150"/>
      <c r="O23" s="283" t="str">
        <f>IF(ISNUMBER(O7),ROUND(O7*$G$23/100,0),"-")</f>
        <v>-</v>
      </c>
      <c r="P23" s="150"/>
      <c r="Q23" s="163" t="str">
        <f>IF(SUM(H23:P23)=0,"-",SUM(H23:P23))</f>
        <v>-</v>
      </c>
      <c r="R23" s="168"/>
      <c r="S23" s="73"/>
      <c r="T23" s="4"/>
    </row>
    <row r="24" spans="2:20" ht="4.5" customHeight="1" thickBot="1">
      <c r="B24" s="61"/>
      <c r="C24" s="174"/>
      <c r="D24" s="54"/>
      <c r="E24" s="162"/>
      <c r="F24" s="150"/>
      <c r="G24" s="150"/>
      <c r="H24" s="150"/>
      <c r="I24" s="170"/>
      <c r="J24" s="167"/>
      <c r="K24" s="170"/>
      <c r="L24" s="167"/>
      <c r="M24" s="170"/>
      <c r="N24" s="167"/>
      <c r="O24" s="170"/>
      <c r="P24" s="150"/>
      <c r="Q24" s="167"/>
      <c r="R24" s="168"/>
      <c r="S24" s="73"/>
      <c r="T24" s="4"/>
    </row>
    <row r="25" spans="2:20" ht="15.75" customHeight="1" thickBot="1">
      <c r="B25" s="61"/>
      <c r="C25" s="174" t="s">
        <v>20</v>
      </c>
      <c r="D25" s="162" t="s">
        <v>77</v>
      </c>
      <c r="E25" s="162"/>
      <c r="F25" s="300"/>
      <c r="G25" s="175">
        <v>70</v>
      </c>
      <c r="H25" s="176"/>
      <c r="I25" s="283">
        <f>IF(ISNUMBER(SUM(I9:I13)),ROUND(SUM(I9:I13)*$G$25/100,0),"-")</f>
        <v>0</v>
      </c>
      <c r="J25" s="150"/>
      <c r="K25" s="283">
        <f>IF(ISNUMBER(SUM(K9:K13)),ROUND(SUM(K9:K13)*$G$25/100,0),"-")</f>
        <v>0</v>
      </c>
      <c r="L25" s="150"/>
      <c r="M25" s="283">
        <f>IF(ISNUMBER(SUM(M9:M13)),ROUND(SUM(M9:M13)*$G$25/100,0),"-")</f>
        <v>0</v>
      </c>
      <c r="N25" s="150"/>
      <c r="O25" s="283">
        <f>IF(ISNUMBER(SUM(O9:O13)),ROUND(SUM(O9:O13)*$G$25/100,0),"-")</f>
        <v>0</v>
      </c>
      <c r="P25" s="177"/>
      <c r="Q25" s="163" t="str">
        <f>IF(SUM(H25:P25)=0,"-",SUM(H25:P25))</f>
        <v>-</v>
      </c>
      <c r="R25" s="168"/>
      <c r="S25" s="73"/>
      <c r="T25" s="4"/>
    </row>
    <row r="26" spans="2:20" ht="4.5" customHeight="1">
      <c r="B26" s="61"/>
      <c r="C26" s="54"/>
      <c r="D26" s="54"/>
      <c r="E26" s="162"/>
      <c r="F26" s="167"/>
      <c r="G26" s="167"/>
      <c r="H26" s="167"/>
      <c r="I26" s="170"/>
      <c r="J26" s="167"/>
      <c r="K26" s="170"/>
      <c r="L26" s="167"/>
      <c r="M26" s="170"/>
      <c r="N26" s="167"/>
      <c r="O26" s="170"/>
      <c r="P26" s="167"/>
      <c r="Q26" s="167"/>
      <c r="R26" s="168"/>
      <c r="S26" s="80"/>
      <c r="T26" s="73"/>
    </row>
    <row r="27" spans="2:20" ht="4.5" customHeight="1" thickBot="1">
      <c r="B27" s="61"/>
      <c r="C27" s="178"/>
      <c r="D27" s="178"/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68"/>
      <c r="S27" s="73"/>
      <c r="T27" s="4"/>
    </row>
    <row r="28" spans="2:20" ht="4.5" customHeight="1" thickBot="1" thickTop="1">
      <c r="B28" s="61"/>
      <c r="C28" s="54"/>
      <c r="D28" s="54"/>
      <c r="E28" s="54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8"/>
      <c r="S28" s="73"/>
      <c r="T28" s="4"/>
    </row>
    <row r="29" spans="2:20" ht="24.75" customHeight="1" thickBot="1" thickTop="1">
      <c r="B29" s="65"/>
      <c r="C29" s="304" t="s">
        <v>79</v>
      </c>
      <c r="D29" s="168"/>
      <c r="E29" s="152"/>
      <c r="F29" s="173"/>
      <c r="G29" s="173"/>
      <c r="H29" s="173"/>
      <c r="I29" s="305" t="str">
        <f>IF(SUM(I23:I26)=0,"-",SUM(I23:I26))</f>
        <v>-</v>
      </c>
      <c r="J29" s="174"/>
      <c r="K29" s="305" t="str">
        <f>IF(SUM(K23:K26)=0,"-",SUM(K23:K26))</f>
        <v>-</v>
      </c>
      <c r="L29" s="174"/>
      <c r="M29" s="305" t="str">
        <f>IF(SUM(M23:M26)=0,"-",SUM(M23:M26))</f>
        <v>-</v>
      </c>
      <c r="N29" s="174"/>
      <c r="O29" s="305" t="str">
        <f>IF(SUM(O23:O26)=0,"-",SUM(O23:O26))</f>
        <v>-</v>
      </c>
      <c r="P29" s="167"/>
      <c r="Q29" s="306">
        <f>IF(SUM(H29:P29)=SUM(Q22:Q26),SUM(H29:P29),"Falsch!!")</f>
        <v>0</v>
      </c>
      <c r="R29" s="168"/>
      <c r="S29" s="78"/>
      <c r="T29" s="4"/>
    </row>
    <row r="30" spans="2:20" ht="4.5" customHeight="1" thickBot="1" thickTop="1">
      <c r="B30" s="64"/>
      <c r="C30" s="181"/>
      <c r="D30" s="182"/>
      <c r="E30" s="182"/>
      <c r="F30" s="183"/>
      <c r="G30" s="183"/>
      <c r="H30" s="183"/>
      <c r="I30" s="184"/>
      <c r="J30" s="183"/>
      <c r="K30" s="184"/>
      <c r="L30" s="183"/>
      <c r="M30" s="184"/>
      <c r="N30" s="183"/>
      <c r="O30" s="184"/>
      <c r="P30" s="183"/>
      <c r="Q30" s="307"/>
      <c r="R30" s="168"/>
      <c r="S30" s="80"/>
      <c r="T30" s="76"/>
    </row>
    <row r="31" spans="2:20" ht="4.5" customHeight="1" thickBot="1" thickTop="1">
      <c r="B31" s="64"/>
      <c r="C31" s="165"/>
      <c r="D31" s="54"/>
      <c r="E31" s="54"/>
      <c r="F31" s="166"/>
      <c r="G31" s="166"/>
      <c r="H31" s="166"/>
      <c r="I31" s="167"/>
      <c r="J31" s="166"/>
      <c r="K31" s="167"/>
      <c r="L31" s="166"/>
      <c r="M31" s="167"/>
      <c r="N31" s="166"/>
      <c r="O31" s="167"/>
      <c r="P31" s="166"/>
      <c r="Q31" s="308"/>
      <c r="R31" s="168"/>
      <c r="S31" s="80"/>
      <c r="T31" s="76"/>
    </row>
    <row r="32" spans="2:20" ht="15.75" customHeight="1" thickBot="1">
      <c r="B32" s="61"/>
      <c r="C32" s="174" t="s">
        <v>20</v>
      </c>
      <c r="D32" s="162" t="s">
        <v>78</v>
      </c>
      <c r="E32" s="162"/>
      <c r="F32" s="150"/>
      <c r="G32" s="173"/>
      <c r="H32" s="150"/>
      <c r="I32" s="311"/>
      <c r="J32" s="176"/>
      <c r="K32" s="311"/>
      <c r="L32" s="176"/>
      <c r="M32" s="311"/>
      <c r="N32" s="150"/>
      <c r="O32" s="311"/>
      <c r="P32" s="150"/>
      <c r="Q32" s="163" t="str">
        <f>IF(SUM(H32:P32)=0,"-",SUM(H32:P32))</f>
        <v>-</v>
      </c>
      <c r="R32" s="168"/>
      <c r="S32" s="73"/>
      <c r="T32" s="4"/>
    </row>
    <row r="33" spans="2:20" ht="4.5" customHeight="1" thickBot="1">
      <c r="B33" s="61"/>
      <c r="C33" s="174"/>
      <c r="D33" s="54"/>
      <c r="E33" s="162"/>
      <c r="F33" s="150"/>
      <c r="G33" s="173"/>
      <c r="H33" s="150"/>
      <c r="I33" s="170"/>
      <c r="J33" s="167"/>
      <c r="K33" s="170"/>
      <c r="L33" s="167"/>
      <c r="M33" s="170"/>
      <c r="N33" s="167"/>
      <c r="O33" s="170"/>
      <c r="P33" s="150"/>
      <c r="Q33" s="308"/>
      <c r="R33" s="168"/>
      <c r="S33" s="73"/>
      <c r="T33" s="4"/>
    </row>
    <row r="34" spans="2:20" ht="15.75" customHeight="1" thickBot="1">
      <c r="B34" s="61"/>
      <c r="C34" s="174" t="s">
        <v>20</v>
      </c>
      <c r="D34" s="162" t="s">
        <v>83</v>
      </c>
      <c r="E34" s="162"/>
      <c r="F34" s="150"/>
      <c r="G34" s="173"/>
      <c r="H34" s="300"/>
      <c r="I34" s="311"/>
      <c r="J34" s="150"/>
      <c r="K34" s="311"/>
      <c r="L34" s="150"/>
      <c r="M34" s="311"/>
      <c r="N34" s="150"/>
      <c r="O34" s="311"/>
      <c r="P34" s="177"/>
      <c r="Q34" s="163" t="str">
        <f>IF(SUM(H34:P34)=0,"-",SUM(H34:P34))</f>
        <v>-</v>
      </c>
      <c r="R34" s="168"/>
      <c r="S34" s="73"/>
      <c r="T34" s="4"/>
    </row>
    <row r="35" spans="2:20" ht="4.5" customHeight="1" thickBot="1">
      <c r="B35" s="61"/>
      <c r="C35" s="174"/>
      <c r="D35" s="54"/>
      <c r="E35" s="162"/>
      <c r="F35" s="150"/>
      <c r="G35" s="173"/>
      <c r="H35" s="150"/>
      <c r="I35" s="170"/>
      <c r="J35" s="167"/>
      <c r="K35" s="170"/>
      <c r="L35" s="167"/>
      <c r="M35" s="170"/>
      <c r="N35" s="167"/>
      <c r="O35" s="170"/>
      <c r="P35" s="150"/>
      <c r="Q35" s="308"/>
      <c r="R35" s="168"/>
      <c r="S35" s="73"/>
      <c r="T35" s="4"/>
    </row>
    <row r="36" spans="2:20" ht="15.75" customHeight="1" thickBot="1">
      <c r="B36" s="61"/>
      <c r="C36" s="174" t="s">
        <v>20</v>
      </c>
      <c r="D36" s="162" t="s">
        <v>81</v>
      </c>
      <c r="E36" s="162"/>
      <c r="F36" s="150"/>
      <c r="G36" s="173"/>
      <c r="H36" s="300"/>
      <c r="I36" s="311"/>
      <c r="J36" s="150"/>
      <c r="K36" s="311"/>
      <c r="L36" s="150"/>
      <c r="M36" s="311"/>
      <c r="N36" s="150"/>
      <c r="O36" s="311"/>
      <c r="P36" s="177"/>
      <c r="Q36" s="163" t="str">
        <f>IF(SUM(H36:P36)=0,"-",SUM(H36:P36))</f>
        <v>-</v>
      </c>
      <c r="R36" s="168"/>
      <c r="S36" s="73"/>
      <c r="T36" s="4"/>
    </row>
    <row r="37" spans="2:20" ht="4.5" customHeight="1">
      <c r="B37" s="64"/>
      <c r="C37" s="165"/>
      <c r="D37" s="54"/>
      <c r="E37" s="54"/>
      <c r="F37" s="166"/>
      <c r="G37" s="173"/>
      <c r="H37" s="166"/>
      <c r="I37" s="167"/>
      <c r="J37" s="166"/>
      <c r="K37" s="167"/>
      <c r="L37" s="166"/>
      <c r="M37" s="167"/>
      <c r="N37" s="166"/>
      <c r="O37" s="167"/>
      <c r="P37" s="166"/>
      <c r="Q37" s="308"/>
      <c r="R37" s="168"/>
      <c r="S37" s="80"/>
      <c r="T37" s="76"/>
    </row>
    <row r="38" spans="2:20" ht="4.5" customHeight="1" thickBot="1">
      <c r="B38" s="61"/>
      <c r="C38" s="169"/>
      <c r="D38" s="169"/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309"/>
      <c r="R38" s="166"/>
      <c r="S38" s="73"/>
      <c r="T38" s="4"/>
    </row>
    <row r="39" spans="2:20" ht="4.5" customHeight="1" thickBot="1" thickTop="1">
      <c r="B39" s="64"/>
      <c r="C39" s="171"/>
      <c r="D39" s="171"/>
      <c r="E39" s="171"/>
      <c r="F39" s="172"/>
      <c r="G39" s="172"/>
      <c r="H39" s="172"/>
      <c r="I39" s="171"/>
      <c r="J39" s="172"/>
      <c r="K39" s="171"/>
      <c r="L39" s="172"/>
      <c r="M39" s="171"/>
      <c r="N39" s="172"/>
      <c r="O39" s="171"/>
      <c r="P39" s="172"/>
      <c r="Q39" s="310"/>
      <c r="R39" s="168"/>
      <c r="S39" s="77"/>
      <c r="T39" s="4"/>
    </row>
    <row r="40" spans="2:20" ht="19.5" thickBot="1" thickTop="1">
      <c r="B40" s="64"/>
      <c r="C40" s="55"/>
      <c r="D40" s="159" t="s">
        <v>75</v>
      </c>
      <c r="E40" s="54"/>
      <c r="F40" s="166"/>
      <c r="G40" s="166"/>
      <c r="H40" s="166"/>
      <c r="I40" s="185" t="str">
        <f>IF(SUM(I27:I37)=0,"-",SUM(I27:I37))</f>
        <v>-</v>
      </c>
      <c r="J40" s="227"/>
      <c r="K40" s="185" t="str">
        <f>IF(SUM(K27:K37)=0,"-",SUM(K27:K37))</f>
        <v>-</v>
      </c>
      <c r="L40" s="227"/>
      <c r="M40" s="185" t="str">
        <f>IF(SUM(M27:M37)=0,"-",SUM(M27:M37))</f>
        <v>-</v>
      </c>
      <c r="N40" s="227"/>
      <c r="O40" s="185" t="str">
        <f>IF(SUM(O27:O37)=0,"-",SUM(O27:O37))</f>
        <v>-</v>
      </c>
      <c r="P40" s="227"/>
      <c r="Q40" s="185">
        <f>IF(SUM(H40:P40)=(Q18),SUM(H40:P40),"Falsch!!")</f>
        <v>0</v>
      </c>
      <c r="R40" s="166"/>
      <c r="S40" s="77"/>
      <c r="T40" s="4"/>
    </row>
    <row r="41" spans="2:20" ht="4.5" customHeight="1" thickBot="1" thickTop="1">
      <c r="B41" s="64"/>
      <c r="C41" s="165"/>
      <c r="D41" s="54"/>
      <c r="E41" s="54"/>
      <c r="F41" s="166"/>
      <c r="G41" s="166"/>
      <c r="H41" s="166"/>
      <c r="I41" s="167"/>
      <c r="J41" s="166"/>
      <c r="K41" s="167"/>
      <c r="L41" s="166"/>
      <c r="M41" s="167"/>
      <c r="N41" s="166"/>
      <c r="O41" s="167"/>
      <c r="P41" s="166"/>
      <c r="Q41" s="166"/>
      <c r="R41" s="168"/>
      <c r="S41" s="76"/>
      <c r="T41" s="4"/>
    </row>
    <row r="42" spans="2:20" ht="19.5" customHeight="1" thickTop="1">
      <c r="B42" s="312"/>
      <c r="C42" s="313"/>
      <c r="D42" s="313"/>
      <c r="E42" s="313"/>
      <c r="F42" s="314"/>
      <c r="G42" s="314"/>
      <c r="H42" s="314"/>
      <c r="I42" s="313"/>
      <c r="J42" s="314"/>
      <c r="K42" s="313"/>
      <c r="L42" s="314"/>
      <c r="M42" s="313"/>
      <c r="N42" s="314"/>
      <c r="O42" s="313"/>
      <c r="P42" s="314"/>
      <c r="Q42" s="313"/>
      <c r="R42" s="315"/>
      <c r="S42" s="316"/>
      <c r="T42" s="4"/>
    </row>
    <row r="43" spans="2:20" s="15" customFormat="1" ht="9.75" customHeight="1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83"/>
    </row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sheetProtection password="CE0B" sheet="1"/>
  <mergeCells count="1">
    <mergeCell ref="I4:O4"/>
  </mergeCells>
  <printOptions horizontalCentered="1" verticalCentered="1"/>
  <pageMargins left="0.5511811023622047" right="0.4724409448818898" top="1.1811023622047245" bottom="0.7480314960629921" header="0.9055118110236221" footer="0.5118110236220472"/>
  <pageSetup fitToHeight="1" fitToWidth="1" horizontalDpi="600" verticalDpi="600" orientation="landscape" paperSize="9" scale="85" r:id="rId1"/>
  <headerFooter alignWithMargins="0">
    <oddHeader>&amp;R&amp;"Arial,Fett"&amp;14&amp;A</oddHeader>
  </headerFooter>
  <ignoredErrors>
    <ignoredError sqref="I5:O6 J7:J13 N7:N13 L7:L13" numberStoredAsText="1"/>
    <ignoredError sqref="O7:O13 M7:M13 K7:K13 I7:I13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Wirtschaftsministerium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und Kalkulation für Verbundprojekte</dc:title>
  <dc:subject>Verbundprojekte</dc:subject>
  <dc:creator>Ghahremanpour, Mehran (MFW)</dc:creator>
  <cp:keywords>2001</cp:keywords>
  <dc:description/>
  <cp:lastModifiedBy>Hoyer, Sebastian (MFW)</cp:lastModifiedBy>
  <cp:lastPrinted>2016-01-19T17:23:57Z</cp:lastPrinted>
  <dcterms:created xsi:type="dcterms:W3CDTF">1997-09-25T12:46:12Z</dcterms:created>
  <dcterms:modified xsi:type="dcterms:W3CDTF">2016-02-16T08:14:19Z</dcterms:modified>
  <cp:category/>
  <cp:version/>
  <cp:contentType/>
  <cp:contentStatus/>
</cp:coreProperties>
</file>