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5330" windowHeight="4275" activeTab="1"/>
  </bookViews>
  <sheets>
    <sheet name="Deckblatt" sheetId="26" r:id="rId1"/>
    <sheet name="Diagramm Studienanfänger" sheetId="33" r:id="rId2"/>
    <sheet name="StudAnfZahl" sheetId="28" r:id="rId3"/>
    <sheet name="Indexzahlen" sheetId="31" r:id="rId4"/>
    <sheet name="Zuwachs abs." sheetId="32" r:id="rId5"/>
    <sheet name="Schulabsolventen" sheetId="19" r:id="rId6"/>
    <sheet name="aHR" sheetId="27" r:id="rId7"/>
    <sheet name="FHR" sheetId="18" r:id="rId8"/>
  </sheets>
  <externalReferences>
    <externalReference r:id="rId9"/>
    <externalReference r:id="rId10"/>
  </externalReferences>
  <definedNames>
    <definedName name="_xlnm.Print_Area" localSheetId="5">Schulabsolventen!$A$1:$U$34</definedName>
    <definedName name="_xlnm.Print_Area" localSheetId="4">'Zuwachs abs.'!$A$1:$U$24</definedName>
  </definedNames>
  <calcPr calcId="125725"/>
</workbook>
</file>

<file path=xl/calcChain.xml><?xml version="1.0" encoding="utf-8"?>
<calcChain xmlns="http://schemas.openxmlformats.org/spreadsheetml/2006/main">
  <c r="C13" i="28"/>
  <c r="R15"/>
  <c r="R16"/>
  <c r="R17"/>
  <c r="R18"/>
  <c r="R19"/>
  <c r="R20"/>
  <c r="R21"/>
  <c r="R22"/>
  <c r="R23"/>
  <c r="R24"/>
  <c r="R25"/>
  <c r="R14"/>
  <c r="R6"/>
  <c r="R7"/>
  <c r="R8"/>
  <c r="R9"/>
  <c r="R10"/>
  <c r="R11"/>
  <c r="R12"/>
  <c r="R13"/>
  <c r="R5"/>
  <c r="Q15"/>
  <c r="Q16"/>
  <c r="Q17"/>
  <c r="Q18"/>
  <c r="Q19"/>
  <c r="Q20"/>
  <c r="Q21"/>
  <c r="Q22"/>
  <c r="Q23"/>
  <c r="Q24"/>
  <c r="Q25"/>
  <c r="Q14"/>
  <c r="Q6"/>
  <c r="Q7"/>
  <c r="Q8"/>
  <c r="Q9"/>
  <c r="Q10"/>
  <c r="Q11"/>
  <c r="Q12"/>
  <c r="Q13"/>
  <c r="Q5"/>
  <c r="P15"/>
  <c r="P16"/>
  <c r="P17"/>
  <c r="P18"/>
  <c r="P19"/>
  <c r="P20"/>
  <c r="P21"/>
  <c r="P22"/>
  <c r="P23"/>
  <c r="P24"/>
  <c r="P25"/>
  <c r="P14"/>
  <c r="P6"/>
  <c r="P7"/>
  <c r="P8"/>
  <c r="P9"/>
  <c r="P10"/>
  <c r="P11"/>
  <c r="P12"/>
  <c r="P13"/>
  <c r="P5"/>
  <c r="O15"/>
  <c r="O16"/>
  <c r="O17"/>
  <c r="O18"/>
  <c r="O19"/>
  <c r="O20"/>
  <c r="O21"/>
  <c r="O22"/>
  <c r="O23"/>
  <c r="O24"/>
  <c r="O25"/>
  <c r="O14"/>
  <c r="O6"/>
  <c r="O7"/>
  <c r="O8"/>
  <c r="O9"/>
  <c r="O10"/>
  <c r="O11"/>
  <c r="O12"/>
  <c r="O13"/>
  <c r="O5"/>
  <c r="N15"/>
  <c r="N16"/>
  <c r="N17"/>
  <c r="N18"/>
  <c r="N19"/>
  <c r="N20"/>
  <c r="N21"/>
  <c r="N22"/>
  <c r="N23"/>
  <c r="N24"/>
  <c r="N25"/>
  <c r="N14"/>
  <c r="N6"/>
  <c r="N7"/>
  <c r="N8"/>
  <c r="N9"/>
  <c r="N10"/>
  <c r="N11"/>
  <c r="N12"/>
  <c r="N13"/>
  <c r="N5"/>
  <c r="M15"/>
  <c r="M16"/>
  <c r="M17"/>
  <c r="M18"/>
  <c r="M19"/>
  <c r="M20"/>
  <c r="M21"/>
  <c r="M22"/>
  <c r="M23"/>
  <c r="M24"/>
  <c r="M25"/>
  <c r="M14"/>
  <c r="M6"/>
  <c r="M7"/>
  <c r="M8"/>
  <c r="M9"/>
  <c r="M10"/>
  <c r="M11"/>
  <c r="M12"/>
  <c r="M13"/>
  <c r="M5"/>
  <c r="L15"/>
  <c r="L16"/>
  <c r="L17"/>
  <c r="L18"/>
  <c r="L19"/>
  <c r="L20"/>
  <c r="L21"/>
  <c r="L22"/>
  <c r="L23"/>
  <c r="L24"/>
  <c r="L25"/>
  <c r="L14"/>
  <c r="L6"/>
  <c r="L7"/>
  <c r="L8"/>
  <c r="L9"/>
  <c r="L10"/>
  <c r="L11"/>
  <c r="L12"/>
  <c r="L13"/>
  <c r="L5"/>
  <c r="K15"/>
  <c r="K16"/>
  <c r="K17"/>
  <c r="K18"/>
  <c r="K19"/>
  <c r="K20"/>
  <c r="K21"/>
  <c r="K22"/>
  <c r="K23"/>
  <c r="K24"/>
  <c r="K25"/>
  <c r="K14"/>
  <c r="K6"/>
  <c r="K7"/>
  <c r="K8"/>
  <c r="K9"/>
  <c r="K10"/>
  <c r="K11"/>
  <c r="K12"/>
  <c r="K13"/>
  <c r="K5"/>
  <c r="J15"/>
  <c r="J16"/>
  <c r="J17"/>
  <c r="J18"/>
  <c r="J19"/>
  <c r="J20"/>
  <c r="J21"/>
  <c r="J22"/>
  <c r="J23"/>
  <c r="J24"/>
  <c r="J25"/>
  <c r="J14"/>
  <c r="J6"/>
  <c r="J7"/>
  <c r="J8"/>
  <c r="J9"/>
  <c r="J10"/>
  <c r="J11"/>
  <c r="J12"/>
  <c r="J13"/>
  <c r="J5"/>
  <c r="I25"/>
  <c r="I15"/>
  <c r="I16"/>
  <c r="I17"/>
  <c r="I18"/>
  <c r="I19"/>
  <c r="I20"/>
  <c r="I21"/>
  <c r="I22"/>
  <c r="I23"/>
  <c r="I24"/>
  <c r="I14"/>
  <c r="I6"/>
  <c r="I7"/>
  <c r="I8"/>
  <c r="I9"/>
  <c r="I10"/>
  <c r="I11"/>
  <c r="I12"/>
  <c r="I13"/>
  <c r="I5"/>
  <c r="H25"/>
  <c r="H15"/>
  <c r="H16"/>
  <c r="H17"/>
  <c r="H18"/>
  <c r="H19"/>
  <c r="H20"/>
  <c r="H21"/>
  <c r="H22"/>
  <c r="H23"/>
  <c r="H24"/>
  <c r="H14"/>
  <c r="H6"/>
  <c r="H7"/>
  <c r="H8"/>
  <c r="H9"/>
  <c r="H10"/>
  <c r="H11"/>
  <c r="H12"/>
  <c r="H13"/>
  <c r="H5"/>
  <c r="G15"/>
  <c r="G16"/>
  <c r="G17"/>
  <c r="G18"/>
  <c r="G19"/>
  <c r="G20"/>
  <c r="G21"/>
  <c r="G22"/>
  <c r="G23"/>
  <c r="G24"/>
  <c r="G25"/>
  <c r="G14"/>
  <c r="G6"/>
  <c r="G7"/>
  <c r="G8"/>
  <c r="G9"/>
  <c r="G10"/>
  <c r="G11"/>
  <c r="G12"/>
  <c r="G13"/>
  <c r="G5"/>
  <c r="F15"/>
  <c r="F16"/>
  <c r="F17"/>
  <c r="F18"/>
  <c r="F19"/>
  <c r="F20"/>
  <c r="F21"/>
  <c r="F22"/>
  <c r="F23"/>
  <c r="F24"/>
  <c r="F25"/>
  <c r="F14"/>
  <c r="F6"/>
  <c r="F7"/>
  <c r="F8"/>
  <c r="F9"/>
  <c r="F10"/>
  <c r="F11"/>
  <c r="F12"/>
  <c r="F13"/>
  <c r="F5"/>
  <c r="E15"/>
  <c r="E16"/>
  <c r="E17"/>
  <c r="E18"/>
  <c r="E19"/>
  <c r="E20"/>
  <c r="E21"/>
  <c r="E22"/>
  <c r="E23"/>
  <c r="E24"/>
  <c r="E25"/>
  <c r="E14"/>
  <c r="E6"/>
  <c r="E7"/>
  <c r="E8"/>
  <c r="E9"/>
  <c r="E10"/>
  <c r="E11"/>
  <c r="E12"/>
  <c r="E13"/>
  <c r="E5"/>
  <c r="D15"/>
  <c r="D16"/>
  <c r="D17"/>
  <c r="D18"/>
  <c r="D19"/>
  <c r="D20"/>
  <c r="D21"/>
  <c r="D22"/>
  <c r="D23"/>
  <c r="D24"/>
  <c r="D25"/>
  <c r="D14"/>
  <c r="D6"/>
  <c r="D7"/>
  <c r="D8"/>
  <c r="D9"/>
  <c r="D10"/>
  <c r="D11"/>
  <c r="D12"/>
  <c r="D13"/>
  <c r="D5"/>
  <c r="C15"/>
  <c r="C16"/>
  <c r="C17"/>
  <c r="C18"/>
  <c r="C19"/>
  <c r="C20"/>
  <c r="C21"/>
  <c r="C22"/>
  <c r="C23"/>
  <c r="C24"/>
  <c r="C25"/>
  <c r="C14"/>
  <c r="C6"/>
  <c r="C7"/>
  <c r="C8"/>
  <c r="C9"/>
  <c r="C10"/>
  <c r="C11"/>
  <c r="C12"/>
  <c r="C5"/>
  <c r="R9" i="18"/>
  <c r="R10"/>
  <c r="R11"/>
  <c r="R12"/>
  <c r="R13"/>
  <c r="R14"/>
  <c r="R15"/>
  <c r="R16"/>
  <c r="R17"/>
  <c r="R18"/>
  <c r="R19"/>
  <c r="R20"/>
  <c r="R21"/>
  <c r="R22"/>
  <c r="R23"/>
  <c r="R24"/>
  <c r="R25"/>
  <c r="R26"/>
  <c r="R27"/>
  <c r="R28"/>
  <c r="R8"/>
  <c r="Q9"/>
  <c r="Q10"/>
  <c r="Q11"/>
  <c r="Q12"/>
  <c r="Q13"/>
  <c r="Q14"/>
  <c r="Q15"/>
  <c r="Q16"/>
  <c r="Q17"/>
  <c r="Q18"/>
  <c r="Q19"/>
  <c r="Q20"/>
  <c r="Q21"/>
  <c r="Q22"/>
  <c r="Q23"/>
  <c r="Q24"/>
  <c r="Q25"/>
  <c r="Q26"/>
  <c r="Q27"/>
  <c r="Q28"/>
  <c r="Q8"/>
  <c r="P8"/>
  <c r="P9"/>
  <c r="P10"/>
  <c r="P11"/>
  <c r="P12"/>
  <c r="P13"/>
  <c r="P14"/>
  <c r="P15"/>
  <c r="P16"/>
  <c r="P17"/>
  <c r="P18"/>
  <c r="P19"/>
  <c r="P20"/>
  <c r="P21"/>
  <c r="P22"/>
  <c r="P23"/>
  <c r="P24"/>
  <c r="P25"/>
  <c r="P26"/>
  <c r="P27"/>
  <c r="P28"/>
  <c r="O9"/>
  <c r="O10"/>
  <c r="O11"/>
  <c r="O12"/>
  <c r="O13"/>
  <c r="O14"/>
  <c r="O15"/>
  <c r="O16"/>
  <c r="O17"/>
  <c r="O18"/>
  <c r="O19"/>
  <c r="O20"/>
  <c r="O21"/>
  <c r="O22"/>
  <c r="O23"/>
  <c r="O24"/>
  <c r="O25"/>
  <c r="O26"/>
  <c r="O27"/>
  <c r="O28"/>
  <c r="O8"/>
  <c r="N9"/>
  <c r="N10"/>
  <c r="N11"/>
  <c r="N12"/>
  <c r="N13"/>
  <c r="N14"/>
  <c r="N15"/>
  <c r="N16"/>
  <c r="N17"/>
  <c r="N18"/>
  <c r="N19"/>
  <c r="N20"/>
  <c r="N21"/>
  <c r="N22"/>
  <c r="N23"/>
  <c r="N24"/>
  <c r="N25"/>
  <c r="N26"/>
  <c r="N27"/>
  <c r="N28"/>
  <c r="N8"/>
  <c r="M9"/>
  <c r="M10"/>
  <c r="M11"/>
  <c r="M12"/>
  <c r="M13"/>
  <c r="M14"/>
  <c r="M15"/>
  <c r="M16"/>
  <c r="M17"/>
  <c r="M18"/>
  <c r="M19"/>
  <c r="M20"/>
  <c r="M21"/>
  <c r="M22"/>
  <c r="M23"/>
  <c r="M24"/>
  <c r="M25"/>
  <c r="M26"/>
  <c r="M27"/>
  <c r="M28"/>
  <c r="M8"/>
  <c r="L9"/>
  <c r="L10"/>
  <c r="L11"/>
  <c r="L12"/>
  <c r="L13"/>
  <c r="L14"/>
  <c r="L15"/>
  <c r="L16"/>
  <c r="L17"/>
  <c r="L18"/>
  <c r="L19"/>
  <c r="L20"/>
  <c r="L21"/>
  <c r="L22"/>
  <c r="L23"/>
  <c r="L24"/>
  <c r="L25"/>
  <c r="L26"/>
  <c r="L27"/>
  <c r="L28"/>
  <c r="L8"/>
  <c r="K28"/>
  <c r="K9"/>
  <c r="K10"/>
  <c r="K11"/>
  <c r="K12"/>
  <c r="K13"/>
  <c r="K14"/>
  <c r="K15"/>
  <c r="K16"/>
  <c r="K17"/>
  <c r="K18"/>
  <c r="K19"/>
  <c r="K20"/>
  <c r="K21"/>
  <c r="K22"/>
  <c r="K23"/>
  <c r="K24"/>
  <c r="K25"/>
  <c r="K26"/>
  <c r="K27"/>
  <c r="K8"/>
  <c r="J9"/>
  <c r="J10"/>
  <c r="J11"/>
  <c r="J12"/>
  <c r="J13"/>
  <c r="J14"/>
  <c r="J15"/>
  <c r="J16"/>
  <c r="J17"/>
  <c r="J18"/>
  <c r="J19"/>
  <c r="J20"/>
  <c r="J21"/>
  <c r="J22"/>
  <c r="J23"/>
  <c r="J24"/>
  <c r="J25"/>
  <c r="J26"/>
  <c r="J27"/>
  <c r="J28"/>
  <c r="J8"/>
  <c r="I9"/>
  <c r="I10"/>
  <c r="I11"/>
  <c r="I12"/>
  <c r="I13"/>
  <c r="I14"/>
  <c r="I15"/>
  <c r="I16"/>
  <c r="I17"/>
  <c r="I18"/>
  <c r="I19"/>
  <c r="I20"/>
  <c r="I21"/>
  <c r="I22"/>
  <c r="I23"/>
  <c r="I24"/>
  <c r="I25"/>
  <c r="I26"/>
  <c r="I27"/>
  <c r="I28"/>
  <c r="I8"/>
  <c r="H9"/>
  <c r="H10"/>
  <c r="H11"/>
  <c r="H12"/>
  <c r="H13"/>
  <c r="H14"/>
  <c r="H15"/>
  <c r="H16"/>
  <c r="H17"/>
  <c r="H18"/>
  <c r="H19"/>
  <c r="H20"/>
  <c r="H21"/>
  <c r="H22"/>
  <c r="H23"/>
  <c r="H24"/>
  <c r="H25"/>
  <c r="H26"/>
  <c r="H27"/>
  <c r="H28"/>
  <c r="H8"/>
  <c r="G9"/>
  <c r="G10"/>
  <c r="G11"/>
  <c r="G12"/>
  <c r="G13"/>
  <c r="G14"/>
  <c r="G15"/>
  <c r="G16"/>
  <c r="G17"/>
  <c r="G18"/>
  <c r="G19"/>
  <c r="G20"/>
  <c r="G21"/>
  <c r="G22"/>
  <c r="G23"/>
  <c r="G24"/>
  <c r="G25"/>
  <c r="G26"/>
  <c r="G27"/>
  <c r="G28"/>
  <c r="G8"/>
  <c r="F28"/>
  <c r="F9"/>
  <c r="F10"/>
  <c r="F11"/>
  <c r="F12"/>
  <c r="F13"/>
  <c r="F14"/>
  <c r="F15"/>
  <c r="F16"/>
  <c r="F17"/>
  <c r="F18"/>
  <c r="F19"/>
  <c r="F20"/>
  <c r="F21"/>
  <c r="F22"/>
  <c r="F23"/>
  <c r="F24"/>
  <c r="F25"/>
  <c r="F26"/>
  <c r="F27"/>
  <c r="F8"/>
  <c r="E9"/>
  <c r="E10"/>
  <c r="E11"/>
  <c r="E12"/>
  <c r="E13"/>
  <c r="E14"/>
  <c r="E15"/>
  <c r="E16"/>
  <c r="E17"/>
  <c r="E18"/>
  <c r="E19"/>
  <c r="E20"/>
  <c r="E21"/>
  <c r="E22"/>
  <c r="E23"/>
  <c r="E24"/>
  <c r="E25"/>
  <c r="E26"/>
  <c r="E27"/>
  <c r="E28"/>
  <c r="E8"/>
  <c r="D9"/>
  <c r="D10"/>
  <c r="D11"/>
  <c r="D12"/>
  <c r="D13"/>
  <c r="D14"/>
  <c r="D15"/>
  <c r="D16"/>
  <c r="D17"/>
  <c r="D18"/>
  <c r="D19"/>
  <c r="D20"/>
  <c r="D21"/>
  <c r="D22"/>
  <c r="D23"/>
  <c r="D24"/>
  <c r="D25"/>
  <c r="D26"/>
  <c r="D27"/>
  <c r="D28"/>
  <c r="D8"/>
  <c r="C9"/>
  <c r="C10"/>
  <c r="C11"/>
  <c r="C12"/>
  <c r="C13"/>
  <c r="C14"/>
  <c r="C15"/>
  <c r="C16"/>
  <c r="C17"/>
  <c r="C18"/>
  <c r="C19"/>
  <c r="C20"/>
  <c r="C21"/>
  <c r="C22"/>
  <c r="C23"/>
  <c r="C24"/>
  <c r="C25"/>
  <c r="C26"/>
  <c r="C27"/>
  <c r="C28"/>
  <c r="C8"/>
  <c r="R9" i="27"/>
  <c r="R10"/>
  <c r="R11"/>
  <c r="R12"/>
  <c r="R13"/>
  <c r="R14"/>
  <c r="R15"/>
  <c r="R16"/>
  <c r="R17"/>
  <c r="R18"/>
  <c r="R19"/>
  <c r="R20"/>
  <c r="R21"/>
  <c r="R22"/>
  <c r="R23"/>
  <c r="R24"/>
  <c r="R25"/>
  <c r="R26"/>
  <c r="R27"/>
  <c r="R28"/>
  <c r="R8"/>
  <c r="Q9"/>
  <c r="Q10"/>
  <c r="Q11"/>
  <c r="Q12"/>
  <c r="Q13"/>
  <c r="Q14"/>
  <c r="Q15"/>
  <c r="Q16"/>
  <c r="Q17"/>
  <c r="Q18"/>
  <c r="Q19"/>
  <c r="Q20"/>
  <c r="Q21"/>
  <c r="Q22"/>
  <c r="Q23"/>
  <c r="Q24"/>
  <c r="Q25"/>
  <c r="Q26"/>
  <c r="Q27"/>
  <c r="Q28"/>
  <c r="Q8"/>
  <c r="P9"/>
  <c r="P10"/>
  <c r="P11"/>
  <c r="P12"/>
  <c r="P13"/>
  <c r="P14"/>
  <c r="P15"/>
  <c r="P16"/>
  <c r="P17"/>
  <c r="P18"/>
  <c r="P19"/>
  <c r="P20"/>
  <c r="P21"/>
  <c r="P22"/>
  <c r="P23"/>
  <c r="P24"/>
  <c r="P25"/>
  <c r="P26"/>
  <c r="P27"/>
  <c r="P28"/>
  <c r="P8"/>
  <c r="O9"/>
  <c r="O10"/>
  <c r="O11"/>
  <c r="O12"/>
  <c r="O13"/>
  <c r="O14"/>
  <c r="O15"/>
  <c r="O16"/>
  <c r="O17"/>
  <c r="O18"/>
  <c r="O19"/>
  <c r="O20"/>
  <c r="O21"/>
  <c r="O22"/>
  <c r="O23"/>
  <c r="O24"/>
  <c r="O25"/>
  <c r="O26"/>
  <c r="O27"/>
  <c r="O28"/>
  <c r="O29"/>
  <c r="O8"/>
  <c r="N9"/>
  <c r="N10"/>
  <c r="N11"/>
  <c r="N12"/>
  <c r="N13"/>
  <c r="N14"/>
  <c r="N15"/>
  <c r="N16"/>
  <c r="N17"/>
  <c r="N18"/>
  <c r="N19"/>
  <c r="N20"/>
  <c r="N21"/>
  <c r="N22"/>
  <c r="N23"/>
  <c r="N24"/>
  <c r="N25"/>
  <c r="N26"/>
  <c r="N27"/>
  <c r="N28"/>
  <c r="N8"/>
  <c r="M9"/>
  <c r="M10"/>
  <c r="M11"/>
  <c r="M12"/>
  <c r="M13"/>
  <c r="M14"/>
  <c r="M15"/>
  <c r="M16"/>
  <c r="M17"/>
  <c r="M18"/>
  <c r="M19"/>
  <c r="M20"/>
  <c r="M21"/>
  <c r="M22"/>
  <c r="M23"/>
  <c r="M24"/>
  <c r="M25"/>
  <c r="M26"/>
  <c r="M27"/>
  <c r="M28"/>
  <c r="M8"/>
  <c r="L9"/>
  <c r="L10"/>
  <c r="L11"/>
  <c r="L12"/>
  <c r="L13"/>
  <c r="L14"/>
  <c r="L15"/>
  <c r="L16"/>
  <c r="L17"/>
  <c r="L18"/>
  <c r="L19"/>
  <c r="L20"/>
  <c r="L21"/>
  <c r="L22"/>
  <c r="L23"/>
  <c r="L24"/>
  <c r="L25"/>
  <c r="L26"/>
  <c r="L27"/>
  <c r="L28"/>
  <c r="L8"/>
  <c r="K9"/>
  <c r="K10"/>
  <c r="K11"/>
  <c r="K12"/>
  <c r="K13"/>
  <c r="K14"/>
  <c r="K15"/>
  <c r="K16"/>
  <c r="K17"/>
  <c r="K18"/>
  <c r="K19"/>
  <c r="K20"/>
  <c r="K21"/>
  <c r="K22"/>
  <c r="K23"/>
  <c r="K24"/>
  <c r="K25"/>
  <c r="K26"/>
  <c r="K27"/>
  <c r="K28"/>
  <c r="K8"/>
  <c r="J9"/>
  <c r="J10"/>
  <c r="J11"/>
  <c r="J12"/>
  <c r="J13"/>
  <c r="J14"/>
  <c r="J15"/>
  <c r="J16"/>
  <c r="J17"/>
  <c r="J18"/>
  <c r="J19"/>
  <c r="J20"/>
  <c r="J21"/>
  <c r="J22"/>
  <c r="J23"/>
  <c r="J24"/>
  <c r="J25"/>
  <c r="J26"/>
  <c r="J27"/>
  <c r="J28"/>
  <c r="J8"/>
  <c r="I9"/>
  <c r="I10"/>
  <c r="I11"/>
  <c r="I12"/>
  <c r="I13"/>
  <c r="I14"/>
  <c r="I15"/>
  <c r="I16"/>
  <c r="I17"/>
  <c r="I18"/>
  <c r="I19"/>
  <c r="I20"/>
  <c r="I21"/>
  <c r="I22"/>
  <c r="I23"/>
  <c r="I24"/>
  <c r="I25"/>
  <c r="I26"/>
  <c r="I27"/>
  <c r="I28"/>
  <c r="I8"/>
  <c r="H9"/>
  <c r="H10"/>
  <c r="H11"/>
  <c r="H12"/>
  <c r="H13"/>
  <c r="H14"/>
  <c r="H15"/>
  <c r="H16"/>
  <c r="H17"/>
  <c r="H18"/>
  <c r="H19"/>
  <c r="H20"/>
  <c r="H21"/>
  <c r="H22"/>
  <c r="H23"/>
  <c r="H24"/>
  <c r="H25"/>
  <c r="H26"/>
  <c r="H27"/>
  <c r="H28"/>
  <c r="H8"/>
  <c r="G9"/>
  <c r="G10"/>
  <c r="G11"/>
  <c r="G12"/>
  <c r="G13"/>
  <c r="G14"/>
  <c r="G15"/>
  <c r="G16"/>
  <c r="G17"/>
  <c r="G18"/>
  <c r="G19"/>
  <c r="G20"/>
  <c r="G21"/>
  <c r="G22"/>
  <c r="G23"/>
  <c r="G24"/>
  <c r="G25"/>
  <c r="G26"/>
  <c r="G27"/>
  <c r="G28"/>
  <c r="G8"/>
  <c r="F28"/>
  <c r="F9"/>
  <c r="F10"/>
  <c r="F11"/>
  <c r="F12"/>
  <c r="F13"/>
  <c r="F14"/>
  <c r="F15"/>
  <c r="F16"/>
  <c r="F17"/>
  <c r="F18"/>
  <c r="F19"/>
  <c r="F20"/>
  <c r="F21"/>
  <c r="F22"/>
  <c r="F23"/>
  <c r="F24"/>
  <c r="F25"/>
  <c r="F26"/>
  <c r="F27"/>
  <c r="F8"/>
  <c r="E9"/>
  <c r="E10"/>
  <c r="E11"/>
  <c r="E12"/>
  <c r="E13"/>
  <c r="E14"/>
  <c r="E15"/>
  <c r="E16"/>
  <c r="E17"/>
  <c r="E18"/>
  <c r="E19"/>
  <c r="E20"/>
  <c r="E21"/>
  <c r="E22"/>
  <c r="E23"/>
  <c r="E24"/>
  <c r="E25"/>
  <c r="E26"/>
  <c r="E27"/>
  <c r="E28"/>
  <c r="E8"/>
  <c r="D9"/>
  <c r="D10"/>
  <c r="D11"/>
  <c r="D12"/>
  <c r="D13"/>
  <c r="D14"/>
  <c r="D15"/>
  <c r="D16"/>
  <c r="D17"/>
  <c r="D18"/>
  <c r="D19"/>
  <c r="D20"/>
  <c r="D21"/>
  <c r="D22"/>
  <c r="D23"/>
  <c r="D24"/>
  <c r="D25"/>
  <c r="D26"/>
  <c r="D27"/>
  <c r="D28"/>
  <c r="D8"/>
  <c r="C9"/>
  <c r="C10"/>
  <c r="C11"/>
  <c r="C12"/>
  <c r="C13"/>
  <c r="C14"/>
  <c r="C15"/>
  <c r="C16"/>
  <c r="C17"/>
  <c r="C18"/>
  <c r="C19"/>
  <c r="C20"/>
  <c r="C21"/>
  <c r="C22"/>
  <c r="C23"/>
  <c r="C24"/>
  <c r="C25"/>
  <c r="C26"/>
  <c r="C27"/>
  <c r="C28"/>
  <c r="C8"/>
  <c r="S10" i="28"/>
  <c r="T10"/>
  <c r="U10"/>
  <c r="S11"/>
  <c r="T11"/>
  <c r="U11"/>
  <c r="S12"/>
  <c r="T12"/>
  <c r="U12"/>
  <c r="S13"/>
  <c r="T13"/>
  <c r="U13"/>
  <c r="S14"/>
  <c r="T14"/>
  <c r="U14"/>
  <c r="S15"/>
  <c r="T15"/>
  <c r="U15"/>
  <c r="S16"/>
  <c r="T16"/>
  <c r="U16"/>
  <c r="S17"/>
  <c r="T17"/>
  <c r="U17"/>
  <c r="S18"/>
  <c r="T18"/>
  <c r="U18"/>
  <c r="S19"/>
  <c r="T19"/>
  <c r="U19"/>
  <c r="S20"/>
  <c r="T20"/>
  <c r="U20"/>
  <c r="S21"/>
  <c r="T21"/>
  <c r="U21"/>
  <c r="S22"/>
  <c r="T22"/>
  <c r="U22"/>
  <c r="S23"/>
  <c r="T23"/>
  <c r="U23"/>
  <c r="S24"/>
  <c r="T24"/>
  <c r="U24"/>
  <c r="S25"/>
  <c r="T25"/>
  <c r="U25"/>
  <c r="U5"/>
  <c r="U12" i="32" s="1"/>
  <c r="T5" i="28"/>
  <c r="T11" i="32" s="1"/>
  <c r="S5" i="28"/>
  <c r="D24" i="32"/>
  <c r="B24" s="1"/>
  <c r="E24"/>
  <c r="F24"/>
  <c r="G24"/>
  <c r="H24"/>
  <c r="I24"/>
  <c r="J24"/>
  <c r="K24"/>
  <c r="L24"/>
  <c r="M24"/>
  <c r="N24"/>
  <c r="O24"/>
  <c r="P24"/>
  <c r="Q24"/>
  <c r="R24"/>
  <c r="D23"/>
  <c r="E23"/>
  <c r="F23"/>
  <c r="G23"/>
  <c r="H23"/>
  <c r="I23"/>
  <c r="J23"/>
  <c r="K23"/>
  <c r="L23"/>
  <c r="M23"/>
  <c r="N23"/>
  <c r="O23"/>
  <c r="P23"/>
  <c r="Q23"/>
  <c r="R23"/>
  <c r="D22"/>
  <c r="B22" s="1"/>
  <c r="E22"/>
  <c r="F22"/>
  <c r="G22"/>
  <c r="H22"/>
  <c r="I22"/>
  <c r="J22"/>
  <c r="K22"/>
  <c r="L22"/>
  <c r="M22"/>
  <c r="N22"/>
  <c r="O22"/>
  <c r="P22"/>
  <c r="Q22"/>
  <c r="R22"/>
  <c r="D21"/>
  <c r="E21"/>
  <c r="F21"/>
  <c r="G21"/>
  <c r="H21"/>
  <c r="I21"/>
  <c r="J21"/>
  <c r="K21"/>
  <c r="L21"/>
  <c r="M21"/>
  <c r="N21"/>
  <c r="O21"/>
  <c r="P21"/>
  <c r="Q21"/>
  <c r="R21"/>
  <c r="D20"/>
  <c r="B20" s="1"/>
  <c r="E20"/>
  <c r="F20"/>
  <c r="G20"/>
  <c r="H20"/>
  <c r="I20"/>
  <c r="J20"/>
  <c r="K20"/>
  <c r="L20"/>
  <c r="M20"/>
  <c r="N20"/>
  <c r="O20"/>
  <c r="P20"/>
  <c r="Q20"/>
  <c r="R20"/>
  <c r="D19"/>
  <c r="E19"/>
  <c r="F19"/>
  <c r="G19"/>
  <c r="H19"/>
  <c r="I19"/>
  <c r="J19"/>
  <c r="K19"/>
  <c r="L19"/>
  <c r="M19"/>
  <c r="N19"/>
  <c r="O19"/>
  <c r="P19"/>
  <c r="Q19"/>
  <c r="R19"/>
  <c r="D18"/>
  <c r="B18" s="1"/>
  <c r="E18"/>
  <c r="F18"/>
  <c r="G18"/>
  <c r="H18"/>
  <c r="I18"/>
  <c r="J18"/>
  <c r="K18"/>
  <c r="L18"/>
  <c r="M18"/>
  <c r="N18"/>
  <c r="O18"/>
  <c r="P18"/>
  <c r="Q18"/>
  <c r="R18"/>
  <c r="D17"/>
  <c r="E17"/>
  <c r="F17"/>
  <c r="G17"/>
  <c r="H17"/>
  <c r="I17"/>
  <c r="J17"/>
  <c r="K17"/>
  <c r="L17"/>
  <c r="M17"/>
  <c r="N17"/>
  <c r="O17"/>
  <c r="P17"/>
  <c r="Q17"/>
  <c r="R17"/>
  <c r="D16"/>
  <c r="B16" s="1"/>
  <c r="E16"/>
  <c r="F16"/>
  <c r="G16"/>
  <c r="H16"/>
  <c r="I16"/>
  <c r="J16"/>
  <c r="K16"/>
  <c r="L16"/>
  <c r="M16"/>
  <c r="N16"/>
  <c r="O16"/>
  <c r="P16"/>
  <c r="Q16"/>
  <c r="R16"/>
  <c r="D15"/>
  <c r="E15"/>
  <c r="F15"/>
  <c r="G15"/>
  <c r="H15"/>
  <c r="I15"/>
  <c r="J15"/>
  <c r="K15"/>
  <c r="L15"/>
  <c r="M15"/>
  <c r="N15"/>
  <c r="O15"/>
  <c r="P15"/>
  <c r="Q15"/>
  <c r="R15"/>
  <c r="D14"/>
  <c r="E14"/>
  <c r="F14"/>
  <c r="G14"/>
  <c r="H14"/>
  <c r="I14"/>
  <c r="J14"/>
  <c r="K14"/>
  <c r="L14"/>
  <c r="M14"/>
  <c r="N14"/>
  <c r="O14"/>
  <c r="P14"/>
  <c r="Q14"/>
  <c r="R14"/>
  <c r="D13"/>
  <c r="E13"/>
  <c r="F13"/>
  <c r="G13"/>
  <c r="H13"/>
  <c r="I13"/>
  <c r="J13"/>
  <c r="K13"/>
  <c r="L13"/>
  <c r="M13"/>
  <c r="N13"/>
  <c r="O13"/>
  <c r="P13"/>
  <c r="Q13"/>
  <c r="R13"/>
  <c r="D12"/>
  <c r="B12" s="1"/>
  <c r="E12"/>
  <c r="F12"/>
  <c r="G12"/>
  <c r="H12"/>
  <c r="I12"/>
  <c r="J12"/>
  <c r="K12"/>
  <c r="L12"/>
  <c r="M12"/>
  <c r="N12"/>
  <c r="O12"/>
  <c r="P12"/>
  <c r="Q12"/>
  <c r="R12"/>
  <c r="D11"/>
  <c r="E11"/>
  <c r="F11"/>
  <c r="G11"/>
  <c r="H11"/>
  <c r="I11"/>
  <c r="J11"/>
  <c r="K11"/>
  <c r="L11"/>
  <c r="M11"/>
  <c r="N11"/>
  <c r="O11"/>
  <c r="P11"/>
  <c r="Q11"/>
  <c r="R11"/>
  <c r="D10"/>
  <c r="B10" s="1"/>
  <c r="E10"/>
  <c r="F10"/>
  <c r="G10"/>
  <c r="H10"/>
  <c r="I10"/>
  <c r="J10"/>
  <c r="K10"/>
  <c r="L10"/>
  <c r="M10"/>
  <c r="N10"/>
  <c r="O10"/>
  <c r="P10"/>
  <c r="Q10"/>
  <c r="R10"/>
  <c r="D9"/>
  <c r="E9"/>
  <c r="F9"/>
  <c r="G9"/>
  <c r="H9"/>
  <c r="I9"/>
  <c r="J9"/>
  <c r="K9"/>
  <c r="L9"/>
  <c r="M9"/>
  <c r="N9"/>
  <c r="O9"/>
  <c r="P9"/>
  <c r="Q9"/>
  <c r="R9"/>
  <c r="D8"/>
  <c r="E8"/>
  <c r="F8"/>
  <c r="G8"/>
  <c r="H8"/>
  <c r="I8"/>
  <c r="J8"/>
  <c r="K8"/>
  <c r="L8"/>
  <c r="M8"/>
  <c r="N8"/>
  <c r="O8"/>
  <c r="P8"/>
  <c r="Q8"/>
  <c r="R8"/>
  <c r="D7"/>
  <c r="E7"/>
  <c r="F7"/>
  <c r="G7"/>
  <c r="H7"/>
  <c r="I7"/>
  <c r="J7"/>
  <c r="K7"/>
  <c r="L7"/>
  <c r="M7"/>
  <c r="N7"/>
  <c r="O7"/>
  <c r="P7"/>
  <c r="Q7"/>
  <c r="R7"/>
  <c r="D6"/>
  <c r="E6"/>
  <c r="F6"/>
  <c r="G6"/>
  <c r="H6"/>
  <c r="I6"/>
  <c r="J6"/>
  <c r="K6"/>
  <c r="L6"/>
  <c r="M6"/>
  <c r="N6"/>
  <c r="O6"/>
  <c r="P6"/>
  <c r="Q6"/>
  <c r="R6"/>
  <c r="C6"/>
  <c r="C7"/>
  <c r="C8"/>
  <c r="C9"/>
  <c r="B9" s="1"/>
  <c r="C10"/>
  <c r="C11"/>
  <c r="C12"/>
  <c r="C13"/>
  <c r="B13" s="1"/>
  <c r="C14"/>
  <c r="C15"/>
  <c r="B15" s="1"/>
  <c r="C16"/>
  <c r="C17"/>
  <c r="C18"/>
  <c r="C19"/>
  <c r="C20"/>
  <c r="C21"/>
  <c r="C22"/>
  <c r="C23"/>
  <c r="C24"/>
  <c r="D5"/>
  <c r="E5"/>
  <c r="F5"/>
  <c r="G5"/>
  <c r="H5"/>
  <c r="I5"/>
  <c r="J5"/>
  <c r="K5"/>
  <c r="L5"/>
  <c r="M5"/>
  <c r="N5"/>
  <c r="O5"/>
  <c r="P5"/>
  <c r="Q5"/>
  <c r="R5"/>
  <c r="C5"/>
  <c r="B8"/>
  <c r="C25" i="31"/>
  <c r="D25"/>
  <c r="E25"/>
  <c r="F25"/>
  <c r="G25"/>
  <c r="H25"/>
  <c r="I25"/>
  <c r="J25"/>
  <c r="K25"/>
  <c r="L25"/>
  <c r="M25"/>
  <c r="N25"/>
  <c r="O25"/>
  <c r="P25"/>
  <c r="Q25"/>
  <c r="R25"/>
  <c r="C24"/>
  <c r="D24"/>
  <c r="E24"/>
  <c r="F24"/>
  <c r="G24"/>
  <c r="H24"/>
  <c r="I24"/>
  <c r="J24"/>
  <c r="K24"/>
  <c r="L24"/>
  <c r="M24"/>
  <c r="N24"/>
  <c r="O24"/>
  <c r="P24"/>
  <c r="Q24"/>
  <c r="R24"/>
  <c r="C23"/>
  <c r="D23"/>
  <c r="E23"/>
  <c r="F23"/>
  <c r="G23"/>
  <c r="H23"/>
  <c r="I23"/>
  <c r="J23"/>
  <c r="K23"/>
  <c r="L23"/>
  <c r="M23"/>
  <c r="N23"/>
  <c r="O23"/>
  <c r="P23"/>
  <c r="Q23"/>
  <c r="R23"/>
  <c r="K18"/>
  <c r="C22"/>
  <c r="D22"/>
  <c r="E22"/>
  <c r="F22"/>
  <c r="G22"/>
  <c r="H22"/>
  <c r="I22"/>
  <c r="J22"/>
  <c r="K22"/>
  <c r="L22"/>
  <c r="M22"/>
  <c r="N22"/>
  <c r="O22"/>
  <c r="P22"/>
  <c r="Q22"/>
  <c r="R22"/>
  <c r="C21"/>
  <c r="D21"/>
  <c r="E21"/>
  <c r="F21"/>
  <c r="G21"/>
  <c r="H21"/>
  <c r="I21"/>
  <c r="J21"/>
  <c r="K21"/>
  <c r="L21"/>
  <c r="M21"/>
  <c r="N21"/>
  <c r="O21"/>
  <c r="P21"/>
  <c r="Q21"/>
  <c r="R21"/>
  <c r="C20"/>
  <c r="D20"/>
  <c r="E20"/>
  <c r="F20"/>
  <c r="G20"/>
  <c r="H20"/>
  <c r="I20"/>
  <c r="J20"/>
  <c r="K20"/>
  <c r="L20"/>
  <c r="M20"/>
  <c r="N20"/>
  <c r="O20"/>
  <c r="P20"/>
  <c r="Q20"/>
  <c r="R20"/>
  <c r="C19"/>
  <c r="D19"/>
  <c r="E19"/>
  <c r="F19"/>
  <c r="G19"/>
  <c r="H19"/>
  <c r="I19"/>
  <c r="J19"/>
  <c r="K19"/>
  <c r="L19"/>
  <c r="M19"/>
  <c r="N19"/>
  <c r="O19"/>
  <c r="P19"/>
  <c r="Q19"/>
  <c r="R19"/>
  <c r="C18"/>
  <c r="D18"/>
  <c r="E18"/>
  <c r="F18"/>
  <c r="G18"/>
  <c r="H18"/>
  <c r="I18"/>
  <c r="J18"/>
  <c r="L18"/>
  <c r="M18"/>
  <c r="N18"/>
  <c r="O18"/>
  <c r="P18"/>
  <c r="Q18"/>
  <c r="R18"/>
  <c r="C17"/>
  <c r="D17"/>
  <c r="E17"/>
  <c r="F17"/>
  <c r="G17"/>
  <c r="H17"/>
  <c r="I17"/>
  <c r="J17"/>
  <c r="K17"/>
  <c r="L17"/>
  <c r="M17"/>
  <c r="N17"/>
  <c r="O17"/>
  <c r="P17"/>
  <c r="Q17"/>
  <c r="R17"/>
  <c r="C16"/>
  <c r="D16"/>
  <c r="E16"/>
  <c r="F16"/>
  <c r="G16"/>
  <c r="H16"/>
  <c r="I16"/>
  <c r="J16"/>
  <c r="K16"/>
  <c r="L16"/>
  <c r="M16"/>
  <c r="N16"/>
  <c r="O16"/>
  <c r="P16"/>
  <c r="Q16"/>
  <c r="R16"/>
  <c r="C15"/>
  <c r="D15"/>
  <c r="E15"/>
  <c r="F15"/>
  <c r="G15"/>
  <c r="H15"/>
  <c r="I15"/>
  <c r="J15"/>
  <c r="K15"/>
  <c r="L15"/>
  <c r="M15"/>
  <c r="N15"/>
  <c r="O15"/>
  <c r="P15"/>
  <c r="Q15"/>
  <c r="R15"/>
  <c r="C14"/>
  <c r="D14"/>
  <c r="E14"/>
  <c r="F14"/>
  <c r="G14"/>
  <c r="H14"/>
  <c r="I14"/>
  <c r="J14"/>
  <c r="K14"/>
  <c r="L14"/>
  <c r="M14"/>
  <c r="N14"/>
  <c r="O14"/>
  <c r="P14"/>
  <c r="Q14"/>
  <c r="R14"/>
  <c r="C13"/>
  <c r="D13"/>
  <c r="E13"/>
  <c r="F13"/>
  <c r="G13"/>
  <c r="H13"/>
  <c r="I13"/>
  <c r="J13"/>
  <c r="K13"/>
  <c r="L13"/>
  <c r="M13"/>
  <c r="N13"/>
  <c r="O13"/>
  <c r="P13"/>
  <c r="Q13"/>
  <c r="R13"/>
  <c r="C12"/>
  <c r="D12"/>
  <c r="E12"/>
  <c r="F12"/>
  <c r="G12"/>
  <c r="H12"/>
  <c r="I12"/>
  <c r="J12"/>
  <c r="K12"/>
  <c r="L12"/>
  <c r="M12"/>
  <c r="N12"/>
  <c r="O12"/>
  <c r="P12"/>
  <c r="Q12"/>
  <c r="R12"/>
  <c r="C11"/>
  <c r="D11"/>
  <c r="E11"/>
  <c r="F11"/>
  <c r="G11"/>
  <c r="H11"/>
  <c r="I11"/>
  <c r="J11"/>
  <c r="K11"/>
  <c r="L11"/>
  <c r="M11"/>
  <c r="N11"/>
  <c r="O11"/>
  <c r="P11"/>
  <c r="Q11"/>
  <c r="R11"/>
  <c r="C10"/>
  <c r="D10"/>
  <c r="E10"/>
  <c r="F10"/>
  <c r="G10"/>
  <c r="H10"/>
  <c r="I10"/>
  <c r="J10"/>
  <c r="K10"/>
  <c r="L10"/>
  <c r="M10"/>
  <c r="N10"/>
  <c r="O10"/>
  <c r="P10"/>
  <c r="Q10"/>
  <c r="R10"/>
  <c r="C9"/>
  <c r="D9"/>
  <c r="E9"/>
  <c r="F9"/>
  <c r="G9"/>
  <c r="H9"/>
  <c r="I9"/>
  <c r="J9"/>
  <c r="K9"/>
  <c r="L9"/>
  <c r="M9"/>
  <c r="N9"/>
  <c r="O9"/>
  <c r="P9"/>
  <c r="Q9"/>
  <c r="R9"/>
  <c r="C8"/>
  <c r="D8"/>
  <c r="E8"/>
  <c r="F8"/>
  <c r="G8"/>
  <c r="H8"/>
  <c r="I8"/>
  <c r="J8"/>
  <c r="K8"/>
  <c r="L8"/>
  <c r="M8"/>
  <c r="N8"/>
  <c r="O8"/>
  <c r="P8"/>
  <c r="Q8"/>
  <c r="R8"/>
  <c r="C7"/>
  <c r="D7"/>
  <c r="E7"/>
  <c r="F7"/>
  <c r="G7"/>
  <c r="H7"/>
  <c r="I7"/>
  <c r="J7"/>
  <c r="K7"/>
  <c r="L7"/>
  <c r="M7"/>
  <c r="N7"/>
  <c r="O7"/>
  <c r="P7"/>
  <c r="Q7"/>
  <c r="R7"/>
  <c r="C6"/>
  <c r="D6"/>
  <c r="E6"/>
  <c r="F6"/>
  <c r="G6"/>
  <c r="H6"/>
  <c r="I6"/>
  <c r="J6"/>
  <c r="K6"/>
  <c r="L6"/>
  <c r="M6"/>
  <c r="N6"/>
  <c r="O6"/>
  <c r="P6"/>
  <c r="Q6"/>
  <c r="R6"/>
  <c r="B5" i="28"/>
  <c r="B5" i="31" s="1"/>
  <c r="B6" i="28"/>
  <c r="B7"/>
  <c r="B8"/>
  <c r="B9"/>
  <c r="B10"/>
  <c r="B11"/>
  <c r="B12"/>
  <c r="B13"/>
  <c r="B14"/>
  <c r="B15"/>
  <c r="B16"/>
  <c r="B17"/>
  <c r="B18"/>
  <c r="B19"/>
  <c r="B20"/>
  <c r="B21"/>
  <c r="B22"/>
  <c r="B23"/>
  <c r="B24"/>
  <c r="B25"/>
  <c r="C5" i="31"/>
  <c r="D5"/>
  <c r="E5"/>
  <c r="F5"/>
  <c r="G5"/>
  <c r="H5"/>
  <c r="I5"/>
  <c r="J5"/>
  <c r="K5"/>
  <c r="L5"/>
  <c r="M5"/>
  <c r="N5"/>
  <c r="O5"/>
  <c r="P5"/>
  <c r="Q5"/>
  <c r="R5"/>
  <c r="B14" i="32"/>
  <c r="B17"/>
  <c r="B19"/>
  <c r="B21"/>
  <c r="B23"/>
  <c r="S6" i="28"/>
  <c r="S6" i="31" s="1"/>
  <c r="T6" i="28"/>
  <c r="T5" i="32" s="1"/>
  <c r="U6" i="28"/>
  <c r="U6" i="31" s="1"/>
  <c r="S7" i="28"/>
  <c r="S6" i="32" s="1"/>
  <c r="T7" i="28"/>
  <c r="U7"/>
  <c r="U6" i="32" s="1"/>
  <c r="S8" i="28"/>
  <c r="T8"/>
  <c r="T7" i="32" s="1"/>
  <c r="U8" i="28"/>
  <c r="S9"/>
  <c r="S8" i="32" s="1"/>
  <c r="T9" i="28"/>
  <c r="U9"/>
  <c r="U8" i="32" s="1"/>
  <c r="C10" i="19"/>
  <c r="B10" s="1"/>
  <c r="C13"/>
  <c r="D13"/>
  <c r="E13"/>
  <c r="F13"/>
  <c r="G13"/>
  <c r="H13"/>
  <c r="I13"/>
  <c r="J13"/>
  <c r="K13"/>
  <c r="L13"/>
  <c r="M13"/>
  <c r="N13"/>
  <c r="O13"/>
  <c r="P13"/>
  <c r="Q13"/>
  <c r="R13"/>
  <c r="S24" i="27"/>
  <c r="S24" i="18"/>
  <c r="T24" i="27"/>
  <c r="T24" i="18"/>
  <c r="T24" i="19" s="1"/>
  <c r="U24" i="27"/>
  <c r="U24" i="18"/>
  <c r="U24" i="19" s="1"/>
  <c r="S25" i="27"/>
  <c r="S25" i="18"/>
  <c r="S25" i="19" s="1"/>
  <c r="T25" i="27"/>
  <c r="T25" i="18"/>
  <c r="T25" i="19" s="1"/>
  <c r="U25" i="27"/>
  <c r="U25" i="18"/>
  <c r="U25" i="19" s="1"/>
  <c r="S26" i="27"/>
  <c r="S26" i="18"/>
  <c r="S26" i="19" s="1"/>
  <c r="T26" i="27"/>
  <c r="T26" i="18"/>
  <c r="U26" i="27"/>
  <c r="U26" i="18"/>
  <c r="S27" i="27"/>
  <c r="S27" i="18"/>
  <c r="T27" i="27"/>
  <c r="T27" i="18"/>
  <c r="U27" i="27"/>
  <c r="U27" i="18"/>
  <c r="S28" i="27"/>
  <c r="S28" i="18"/>
  <c r="T28" i="27"/>
  <c r="T28" i="18"/>
  <c r="U28" i="27"/>
  <c r="U28" i="18"/>
  <c r="C24" i="19"/>
  <c r="D24"/>
  <c r="B24" s="1"/>
  <c r="E24"/>
  <c r="F24"/>
  <c r="G24"/>
  <c r="H24"/>
  <c r="I24"/>
  <c r="J24"/>
  <c r="K24"/>
  <c r="L24"/>
  <c r="M24"/>
  <c r="N24"/>
  <c r="O24"/>
  <c r="P24"/>
  <c r="Q24"/>
  <c r="R24"/>
  <c r="C25"/>
  <c r="D25"/>
  <c r="B25" s="1"/>
  <c r="E25"/>
  <c r="F25"/>
  <c r="G25"/>
  <c r="H25"/>
  <c r="I25"/>
  <c r="J25"/>
  <c r="K25"/>
  <c r="L25"/>
  <c r="M25"/>
  <c r="N25"/>
  <c r="O25"/>
  <c r="P25"/>
  <c r="Q25"/>
  <c r="R25"/>
  <c r="C26"/>
  <c r="D26"/>
  <c r="E26"/>
  <c r="F26"/>
  <c r="G26"/>
  <c r="H26"/>
  <c r="I26"/>
  <c r="J26"/>
  <c r="K26"/>
  <c r="L26"/>
  <c r="M26"/>
  <c r="N26"/>
  <c r="O26"/>
  <c r="P26"/>
  <c r="Q26"/>
  <c r="R26"/>
  <c r="C27"/>
  <c r="D27"/>
  <c r="B27" s="1"/>
  <c r="E27"/>
  <c r="F27"/>
  <c r="G27"/>
  <c r="H27"/>
  <c r="I27"/>
  <c r="J27"/>
  <c r="K27"/>
  <c r="L27"/>
  <c r="M27"/>
  <c r="N27"/>
  <c r="O27"/>
  <c r="P27"/>
  <c r="Q27"/>
  <c r="R27"/>
  <c r="C28"/>
  <c r="D28"/>
  <c r="E28"/>
  <c r="F28"/>
  <c r="G28"/>
  <c r="H28"/>
  <c r="I28"/>
  <c r="J28"/>
  <c r="K28"/>
  <c r="L28"/>
  <c r="M28"/>
  <c r="N28"/>
  <c r="O28"/>
  <c r="P28"/>
  <c r="Q28"/>
  <c r="R28"/>
  <c r="B24" i="27"/>
  <c r="B25"/>
  <c r="B26"/>
  <c r="B27"/>
  <c r="B28"/>
  <c r="B24" i="18"/>
  <c r="B25"/>
  <c r="B26"/>
  <c r="B27"/>
  <c r="B28"/>
  <c r="T23"/>
  <c r="S13"/>
  <c r="T23" i="27"/>
  <c r="S13"/>
  <c r="C8" i="19"/>
  <c r="D8"/>
  <c r="B8" s="1"/>
  <c r="E8"/>
  <c r="F8"/>
  <c r="G8"/>
  <c r="H8"/>
  <c r="I8"/>
  <c r="J8"/>
  <c r="K8"/>
  <c r="L8"/>
  <c r="M8"/>
  <c r="N8"/>
  <c r="O8"/>
  <c r="P8"/>
  <c r="Q8"/>
  <c r="R8"/>
  <c r="S8" i="27"/>
  <c r="S8" i="18"/>
  <c r="T8" i="27"/>
  <c r="T8" i="18"/>
  <c r="U8" i="27"/>
  <c r="U8" i="18"/>
  <c r="C9" i="19"/>
  <c r="D9"/>
  <c r="E9"/>
  <c r="F9"/>
  <c r="G9"/>
  <c r="H9"/>
  <c r="I9"/>
  <c r="J9"/>
  <c r="K9"/>
  <c r="L9"/>
  <c r="M9"/>
  <c r="N9"/>
  <c r="O9"/>
  <c r="P9"/>
  <c r="Q9"/>
  <c r="R9"/>
  <c r="S9" i="27"/>
  <c r="S9" i="18"/>
  <c r="T9" i="27"/>
  <c r="T9" i="18"/>
  <c r="U9" i="27"/>
  <c r="U9" i="18"/>
  <c r="D10" i="19"/>
  <c r="E10"/>
  <c r="F10"/>
  <c r="G10"/>
  <c r="H10"/>
  <c r="I10"/>
  <c r="J10"/>
  <c r="K10"/>
  <c r="L10"/>
  <c r="M10"/>
  <c r="N10"/>
  <c r="O10"/>
  <c r="P10"/>
  <c r="Q10"/>
  <c r="R10"/>
  <c r="S10" i="27"/>
  <c r="S10" i="18"/>
  <c r="T10" i="27"/>
  <c r="T10" i="18"/>
  <c r="U10" i="27"/>
  <c r="U10" i="18"/>
  <c r="C11" i="19"/>
  <c r="D11"/>
  <c r="E11"/>
  <c r="F11"/>
  <c r="G11"/>
  <c r="H11"/>
  <c r="I11"/>
  <c r="J11"/>
  <c r="K11"/>
  <c r="L11"/>
  <c r="M11"/>
  <c r="N11"/>
  <c r="O11"/>
  <c r="P11"/>
  <c r="Q11"/>
  <c r="R11"/>
  <c r="S11" i="27"/>
  <c r="S11" i="18"/>
  <c r="T11" i="27"/>
  <c r="T11" i="18"/>
  <c r="U11" i="27"/>
  <c r="U11" i="18"/>
  <c r="C12" i="19"/>
  <c r="B12" s="1"/>
  <c r="D12"/>
  <c r="E12"/>
  <c r="F12"/>
  <c r="G12"/>
  <c r="H12"/>
  <c r="I12"/>
  <c r="J12"/>
  <c r="K12"/>
  <c r="L12"/>
  <c r="M12"/>
  <c r="N12"/>
  <c r="O12"/>
  <c r="P12"/>
  <c r="Q12"/>
  <c r="R12"/>
  <c r="S12" i="27"/>
  <c r="S12" i="18"/>
  <c r="T12" i="27"/>
  <c r="T12" i="18"/>
  <c r="U12" i="27"/>
  <c r="U12" i="18"/>
  <c r="T13" i="27"/>
  <c r="T13" i="18"/>
  <c r="U13" i="27"/>
  <c r="U13" i="18"/>
  <c r="C14" i="19"/>
  <c r="B14" s="1"/>
  <c r="D14"/>
  <c r="E14"/>
  <c r="F14"/>
  <c r="G14"/>
  <c r="H14"/>
  <c r="I14"/>
  <c r="J14"/>
  <c r="K14"/>
  <c r="L14"/>
  <c r="M14"/>
  <c r="N14"/>
  <c r="O14"/>
  <c r="P14"/>
  <c r="Q14"/>
  <c r="R14"/>
  <c r="S14" i="27"/>
  <c r="S14" i="18"/>
  <c r="T14" i="27"/>
  <c r="T14" i="18"/>
  <c r="U14" i="27"/>
  <c r="U14" i="18"/>
  <c r="C15" i="19"/>
  <c r="D15"/>
  <c r="E15"/>
  <c r="F15"/>
  <c r="G15"/>
  <c r="H15"/>
  <c r="I15"/>
  <c r="J15"/>
  <c r="K15"/>
  <c r="L15"/>
  <c r="M15"/>
  <c r="N15"/>
  <c r="O15"/>
  <c r="P15"/>
  <c r="Q15"/>
  <c r="R15"/>
  <c r="S15" i="27"/>
  <c r="S15" i="18"/>
  <c r="T15" i="27"/>
  <c r="T15" i="18"/>
  <c r="U15" i="27"/>
  <c r="U15" i="18"/>
  <c r="C16" i="19"/>
  <c r="B16" s="1"/>
  <c r="D16"/>
  <c r="E16"/>
  <c r="F16"/>
  <c r="G16"/>
  <c r="H16"/>
  <c r="I16"/>
  <c r="J16"/>
  <c r="K16"/>
  <c r="L16"/>
  <c r="M16"/>
  <c r="N16"/>
  <c r="O16"/>
  <c r="P16"/>
  <c r="Q16"/>
  <c r="R16"/>
  <c r="S16" i="27"/>
  <c r="S16" i="18"/>
  <c r="T16" i="27"/>
  <c r="T16" i="18"/>
  <c r="U16" i="27"/>
  <c r="U16" i="18"/>
  <c r="C17" i="19"/>
  <c r="B17" s="1"/>
  <c r="D17"/>
  <c r="E17"/>
  <c r="F17"/>
  <c r="G17"/>
  <c r="H17"/>
  <c r="I17"/>
  <c r="J17"/>
  <c r="K17"/>
  <c r="L17"/>
  <c r="M17"/>
  <c r="N17"/>
  <c r="O17"/>
  <c r="P17"/>
  <c r="Q17"/>
  <c r="R17"/>
  <c r="S17" i="27"/>
  <c r="S17" i="18"/>
  <c r="T17" i="27"/>
  <c r="T17" i="18"/>
  <c r="U17" i="27"/>
  <c r="U17" i="18"/>
  <c r="C18" i="19"/>
  <c r="D18"/>
  <c r="E18"/>
  <c r="F18"/>
  <c r="G18"/>
  <c r="H18"/>
  <c r="I18"/>
  <c r="J18"/>
  <c r="K18"/>
  <c r="L18"/>
  <c r="M18"/>
  <c r="N18"/>
  <c r="O18"/>
  <c r="P18"/>
  <c r="Q18"/>
  <c r="R18"/>
  <c r="S18" i="27"/>
  <c r="S18" i="18"/>
  <c r="T18" i="27"/>
  <c r="T18" i="18"/>
  <c r="U18" i="27"/>
  <c r="U18" i="18"/>
  <c r="C19" i="19"/>
  <c r="D19"/>
  <c r="E19"/>
  <c r="F19"/>
  <c r="G19"/>
  <c r="H19"/>
  <c r="I19"/>
  <c r="J19"/>
  <c r="K19"/>
  <c r="L19"/>
  <c r="M19"/>
  <c r="N19"/>
  <c r="O19"/>
  <c r="P19"/>
  <c r="Q19"/>
  <c r="R19"/>
  <c r="S19" i="27"/>
  <c r="S19" i="18"/>
  <c r="T19" i="27"/>
  <c r="T19" i="18"/>
  <c r="T19" i="19" s="1"/>
  <c r="U19" i="27"/>
  <c r="U19" i="18"/>
  <c r="C20" i="19"/>
  <c r="D20"/>
  <c r="E20"/>
  <c r="F20"/>
  <c r="G20"/>
  <c r="H20"/>
  <c r="I20"/>
  <c r="J20"/>
  <c r="K20"/>
  <c r="L20"/>
  <c r="M20"/>
  <c r="N20"/>
  <c r="O20"/>
  <c r="P20"/>
  <c r="Q20"/>
  <c r="R20"/>
  <c r="S20" i="27"/>
  <c r="S20" i="18"/>
  <c r="S20" i="19" s="1"/>
  <c r="T20" i="27"/>
  <c r="T20" i="18"/>
  <c r="U20" i="27"/>
  <c r="U20" i="18"/>
  <c r="U20" i="19" s="1"/>
  <c r="C21"/>
  <c r="B21" s="1"/>
  <c r="D21"/>
  <c r="E21"/>
  <c r="F21"/>
  <c r="G21"/>
  <c r="H21"/>
  <c r="I21"/>
  <c r="J21"/>
  <c r="K21"/>
  <c r="L21"/>
  <c r="M21"/>
  <c r="N21"/>
  <c r="O21"/>
  <c r="P21"/>
  <c r="Q21"/>
  <c r="R21"/>
  <c r="S21" i="27"/>
  <c r="S21" i="18"/>
  <c r="T21" i="27"/>
  <c r="T21" i="18"/>
  <c r="U21" i="27"/>
  <c r="U21" i="18"/>
  <c r="C22" i="19"/>
  <c r="D22"/>
  <c r="E22"/>
  <c r="F22"/>
  <c r="G22"/>
  <c r="H22"/>
  <c r="I22"/>
  <c r="J22"/>
  <c r="K22"/>
  <c r="L22"/>
  <c r="M22"/>
  <c r="N22"/>
  <c r="O22"/>
  <c r="P22"/>
  <c r="Q22"/>
  <c r="R22"/>
  <c r="S22" i="27"/>
  <c r="S22" i="18"/>
  <c r="S22" i="19" s="1"/>
  <c r="T22" i="27"/>
  <c r="T22" i="18"/>
  <c r="T22" i="19" s="1"/>
  <c r="U22" i="27"/>
  <c r="U22" i="18"/>
  <c r="U22" i="19" s="1"/>
  <c r="C23"/>
  <c r="B23" s="1"/>
  <c r="D23"/>
  <c r="E23"/>
  <c r="F23"/>
  <c r="G23"/>
  <c r="H23"/>
  <c r="I23"/>
  <c r="J23"/>
  <c r="K23"/>
  <c r="L23"/>
  <c r="M23"/>
  <c r="N23"/>
  <c r="O23"/>
  <c r="P23"/>
  <c r="Q23"/>
  <c r="R23"/>
  <c r="S23" i="27"/>
  <c r="S23" i="18"/>
  <c r="T23" i="19"/>
  <c r="U23" i="27"/>
  <c r="U23" i="18"/>
  <c r="B8" i="27"/>
  <c r="B9"/>
  <c r="B10"/>
  <c r="B11"/>
  <c r="B12"/>
  <c r="B13"/>
  <c r="B14"/>
  <c r="B15"/>
  <c r="B16"/>
  <c r="B17"/>
  <c r="B18"/>
  <c r="B19"/>
  <c r="B20"/>
  <c r="B21"/>
  <c r="B22"/>
  <c r="B23"/>
  <c r="B8" i="18"/>
  <c r="B9"/>
  <c r="B10"/>
  <c r="B11"/>
  <c r="B12"/>
  <c r="B13"/>
  <c r="B14"/>
  <c r="B15"/>
  <c r="B16"/>
  <c r="B17"/>
  <c r="B18"/>
  <c r="B19"/>
  <c r="B20"/>
  <c r="B21"/>
  <c r="B22"/>
  <c r="B23"/>
  <c r="B9" i="19"/>
  <c r="B11"/>
  <c r="B13"/>
  <c r="B15"/>
  <c r="S9" i="32"/>
  <c r="S10"/>
  <c r="S10" i="31"/>
  <c r="S12"/>
  <c r="S14"/>
  <c r="S16"/>
  <c r="S18"/>
  <c r="S20"/>
  <c r="S22"/>
  <c r="T9" i="32"/>
  <c r="T11" i="31"/>
  <c r="T13"/>
  <c r="T15"/>
  <c r="T17"/>
  <c r="T19"/>
  <c r="T21"/>
  <c r="U9" i="32"/>
  <c r="U10" i="31"/>
  <c r="U12"/>
  <c r="U14"/>
  <c r="U16"/>
  <c r="U18"/>
  <c r="U20"/>
  <c r="U5"/>
  <c r="T5"/>
  <c r="S25"/>
  <c r="U23"/>
  <c r="T22"/>
  <c r="S21"/>
  <c r="U19"/>
  <c r="T18"/>
  <c r="S17"/>
  <c r="U15"/>
  <c r="T14"/>
  <c r="S13"/>
  <c r="U11"/>
  <c r="T10"/>
  <c r="S9"/>
  <c r="U7"/>
  <c r="T6"/>
  <c r="U5" i="32"/>
  <c r="T24"/>
  <c r="T25" i="31"/>
  <c r="U23" i="32"/>
  <c r="U24" i="31"/>
  <c r="S23" i="32"/>
  <c r="S24" i="31"/>
  <c r="T22" i="32"/>
  <c r="U21"/>
  <c r="S21"/>
  <c r="T20"/>
  <c r="U19"/>
  <c r="S19"/>
  <c r="T18"/>
  <c r="U17"/>
  <c r="S17"/>
  <c r="T16"/>
  <c r="U15"/>
  <c r="S15"/>
  <c r="T14"/>
  <c r="U13"/>
  <c r="S13"/>
  <c r="T12"/>
  <c r="U11"/>
  <c r="S11"/>
  <c r="T10"/>
  <c r="T9" i="31"/>
  <c r="T8" i="32"/>
  <c r="U8" i="31"/>
  <c r="U7" i="32"/>
  <c r="S8" i="31"/>
  <c r="S7" i="32"/>
  <c r="T7" i="31"/>
  <c r="T6" i="32"/>
  <c r="U9" i="31"/>
  <c r="T8"/>
  <c r="S7"/>
  <c r="U10" i="32"/>
  <c r="T23" i="31"/>
  <c r="U22"/>
  <c r="B6" i="32"/>
  <c r="T20" i="31"/>
  <c r="T12"/>
  <c r="T21" i="32"/>
  <c r="T17"/>
  <c r="T13"/>
  <c r="T24" i="31"/>
  <c r="T16"/>
  <c r="T23" i="32"/>
  <c r="T19"/>
  <c r="T15"/>
  <c r="U25" i="31"/>
  <c r="U21"/>
  <c r="U17"/>
  <c r="U13"/>
  <c r="U24" i="32"/>
  <c r="U22"/>
  <c r="U20"/>
  <c r="U18"/>
  <c r="U16"/>
  <c r="U14"/>
  <c r="B24" i="31"/>
  <c r="S14" i="32"/>
  <c r="S5"/>
  <c r="B11"/>
  <c r="B7"/>
  <c r="B25" i="31"/>
  <c r="B5" i="32"/>
  <c r="B23" i="31"/>
  <c r="B22"/>
  <c r="B21"/>
  <c r="B20"/>
  <c r="B19"/>
  <c r="B18"/>
  <c r="B17"/>
  <c r="B16"/>
  <c r="B15"/>
  <c r="B14"/>
  <c r="B13"/>
  <c r="B12"/>
  <c r="B11"/>
  <c r="B10"/>
  <c r="B9"/>
  <c r="B8"/>
  <c r="B7"/>
  <c r="B6"/>
  <c r="S5"/>
  <c r="S19"/>
  <c r="S11"/>
  <c r="S24" i="32"/>
  <c r="S20"/>
  <c r="S16"/>
  <c r="S12"/>
  <c r="S23" i="31"/>
  <c r="S15"/>
  <c r="S22" i="32"/>
  <c r="S18"/>
  <c r="U23" i="19"/>
  <c r="S13"/>
  <c r="T18"/>
  <c r="S18"/>
  <c r="U17"/>
  <c r="T17"/>
  <c r="S17"/>
  <c r="U16"/>
  <c r="T16"/>
  <c r="S16"/>
  <c r="U15"/>
  <c r="T15"/>
  <c r="S15"/>
  <c r="U14"/>
  <c r="T14"/>
  <c r="S14"/>
  <c r="S11"/>
  <c r="U10"/>
  <c r="T10"/>
  <c r="S10"/>
  <c r="B20"/>
  <c r="B18"/>
  <c r="U21"/>
  <c r="B19"/>
  <c r="S23"/>
  <c r="S21"/>
  <c r="B28"/>
  <c r="B26"/>
  <c r="B22"/>
  <c r="S19" l="1"/>
  <c r="U18"/>
  <c r="U9"/>
  <c r="T9"/>
  <c r="S9"/>
  <c r="U8"/>
  <c r="T8"/>
  <c r="S8"/>
  <c r="U28"/>
  <c r="S28"/>
  <c r="T27"/>
  <c r="S24"/>
  <c r="U13"/>
  <c r="U27"/>
  <c r="T20"/>
  <c r="T13"/>
  <c r="U12"/>
  <c r="T12"/>
  <c r="S12"/>
  <c r="U11"/>
  <c r="T11"/>
  <c r="U26"/>
  <c r="T26"/>
  <c r="T21"/>
  <c r="U19"/>
  <c r="T28"/>
  <c r="S27"/>
</calcChain>
</file>

<file path=xl/sharedStrings.xml><?xml version="1.0" encoding="utf-8"?>
<sst xmlns="http://schemas.openxmlformats.org/spreadsheetml/2006/main" count="180" uniqueCount="68">
  <si>
    <t>BY</t>
  </si>
  <si>
    <t>BW</t>
  </si>
  <si>
    <t>BE</t>
  </si>
  <si>
    <t>BB</t>
  </si>
  <si>
    <t>HB</t>
  </si>
  <si>
    <t>Hochschul- und Fachhochschulreife zusammen</t>
  </si>
  <si>
    <t>HH</t>
  </si>
  <si>
    <t>HE</t>
  </si>
  <si>
    <t>NI</t>
  </si>
  <si>
    <t>NW</t>
  </si>
  <si>
    <t>RP</t>
  </si>
  <si>
    <t>SL</t>
  </si>
  <si>
    <t>SN</t>
  </si>
  <si>
    <t>SH</t>
  </si>
  <si>
    <t>TH</t>
  </si>
  <si>
    <t>mit Hochschulreife</t>
  </si>
  <si>
    <r>
      <t xml:space="preserve">Jahr </t>
    </r>
    <r>
      <rPr>
        <b/>
        <vertAlign val="superscript"/>
        <sz val="10"/>
        <rFont val="Arial Narrow"/>
        <family val="2"/>
      </rPr>
      <t>1)</t>
    </r>
  </si>
  <si>
    <t>mit Fachhochschulreife</t>
  </si>
  <si>
    <r>
      <t xml:space="preserve">ST </t>
    </r>
    <r>
      <rPr>
        <b/>
        <vertAlign val="superscript"/>
        <sz val="10"/>
        <rFont val="Arial Narrow"/>
        <family val="2"/>
      </rPr>
      <t>2)</t>
    </r>
    <r>
      <rPr>
        <b/>
        <sz val="10"/>
        <rFont val="Arial Narrow"/>
        <family val="2"/>
      </rPr>
      <t xml:space="preserve">  </t>
    </r>
  </si>
  <si>
    <t>D</t>
  </si>
  <si>
    <t>Quelle:</t>
  </si>
  <si>
    <t>Tabellenwerk</t>
  </si>
  <si>
    <t xml:space="preserve">Doppeljahrgang wegen Reduzierung der Schulzeit auf 12 Jahre (BW 2012, BY 2011, BE 2012, BB 2012, HB 2012, HH 2010, HE 2013 und 2014, MV 2008, NI 2011, NW 2013, SL 2009, ST 2007, SH 2016). </t>
  </si>
  <si>
    <t>Jahr</t>
  </si>
  <si>
    <t>MV</t>
  </si>
  <si>
    <t>ST</t>
  </si>
  <si>
    <t>WFL</t>
  </si>
  <si>
    <t>OFL</t>
  </si>
  <si>
    <t>STS</t>
  </si>
  <si>
    <t xml:space="preserve">Quelle: </t>
  </si>
  <si>
    <t xml:space="preserve"> </t>
  </si>
  <si>
    <t>Sekretariat der Ständigen Konferenz</t>
  </si>
  <si>
    <t xml:space="preserve">      der Kultusminister der Länder</t>
  </si>
  <si>
    <t>in der Bundesrepublik Deutschland</t>
  </si>
  <si>
    <t xml:space="preserve">               Referat IV C</t>
  </si>
  <si>
    <t>Studienanfängerinnen und Studienanfänger von 2005 bis 2025</t>
  </si>
  <si>
    <t>Indexzahlen (2005 = 100)</t>
  </si>
  <si>
    <t>Studienanfängerinnen und Studienanfänger von 2006 bis 2025</t>
  </si>
  <si>
    <t>1.1</t>
  </si>
  <si>
    <t>1.2</t>
  </si>
  <si>
    <t>1.3</t>
  </si>
  <si>
    <t>2.1</t>
  </si>
  <si>
    <t>2.2</t>
  </si>
  <si>
    <t>2.3</t>
  </si>
  <si>
    <t>Schulabsolventinnen und Schulabsolventen von 2005 bis 2025</t>
  </si>
  <si>
    <t>Schulabsolventinnen und Schulabsolventen mit Hochschul- und Fachhochschulreife von 2005 bis 2025</t>
  </si>
  <si>
    <r>
      <t xml:space="preserve">ST </t>
    </r>
    <r>
      <rPr>
        <b/>
        <sz val="10"/>
        <rFont val="Arial Narrow"/>
        <family val="2"/>
      </rPr>
      <t xml:space="preserve"> </t>
    </r>
  </si>
  <si>
    <r>
      <t>MV</t>
    </r>
    <r>
      <rPr>
        <b/>
        <sz val="10"/>
        <rFont val="Helvetica-Narrow"/>
        <family val="2"/>
      </rPr>
      <t/>
    </r>
  </si>
  <si>
    <r>
      <t xml:space="preserve">BW </t>
    </r>
    <r>
      <rPr>
        <b/>
        <vertAlign val="superscript"/>
        <sz val="10"/>
        <rFont val="Arial Narrow"/>
        <family val="2"/>
      </rPr>
      <t>2)</t>
    </r>
  </si>
  <si>
    <r>
      <t xml:space="preserve">SL </t>
    </r>
    <r>
      <rPr>
        <b/>
        <vertAlign val="superscript"/>
        <sz val="10"/>
        <rFont val="Arial Narrow"/>
        <family val="2"/>
      </rPr>
      <t>2)</t>
    </r>
  </si>
  <si>
    <r>
      <t>2)</t>
    </r>
    <r>
      <rPr>
        <sz val="9"/>
        <rFont val="Arial Narrow"/>
        <family val="2"/>
      </rPr>
      <t xml:space="preserve"> </t>
    </r>
    <r>
      <rPr>
        <sz val="10"/>
        <rFont val="Arial Narrow"/>
        <family val="2"/>
      </rPr>
      <t>Berücksichtigung der Berufsakademien als Fachhochschulen in Baden-Württemberg und dem Saarland ab Studienjahr 2008</t>
    </r>
  </si>
  <si>
    <t>Vorausberechnung der Studienanfängerzahlen 2014 bis 2025</t>
  </si>
  <si>
    <r>
      <t>1)</t>
    </r>
    <r>
      <rPr>
        <sz val="9"/>
        <rFont val="Arial Narrow"/>
        <family val="2"/>
      </rPr>
      <t xml:space="preserve"> 2012 für alle Länder Ist-Werte. </t>
    </r>
    <r>
      <rPr>
        <vertAlign val="superscript"/>
        <sz val="9"/>
        <rFont val="Arial Narrow"/>
        <family val="2"/>
      </rPr>
      <t/>
    </r>
  </si>
  <si>
    <r>
      <t>1)</t>
    </r>
    <r>
      <rPr>
        <sz val="9"/>
        <rFont val="Arial Narrow"/>
        <family val="2"/>
      </rPr>
      <t xml:space="preserve"> 2012 für alle Länder Ist-Werte.</t>
    </r>
  </si>
  <si>
    <t>Ab 2009 einschließlich Nichtschülerprüfungen. Ab 2013 vorausberechnete Zahlen.</t>
  </si>
  <si>
    <t xml:space="preserve"> Ab 2013 Statistische Veröffentlichungen der Kultusministerkonferenz Dokumentation Nr. 200 "Vorausberechnung der Schüler- und Absolventenzahlen 2012 bis 2025" (Mai 2013)</t>
  </si>
  <si>
    <t xml:space="preserve"> Bis 2012 Statistische Veröffentlichungen der Kultusministerkonferenz Dokumentation Nr. 204 "Schüler, Klassen, Lehrer und Absolventen der Schulen 2003 bis 2012" (…...)</t>
  </si>
  <si>
    <r>
      <t>2013</t>
    </r>
    <r>
      <rPr>
        <b/>
        <vertAlign val="superscript"/>
        <sz val="10"/>
        <rFont val="Arial Narrow"/>
        <family val="2"/>
      </rPr>
      <t>1)</t>
    </r>
  </si>
  <si>
    <r>
      <t>1)</t>
    </r>
    <r>
      <rPr>
        <sz val="9"/>
        <rFont val="Arial Narrow"/>
        <family val="2"/>
      </rPr>
      <t xml:space="preserve"> </t>
    </r>
    <r>
      <rPr>
        <sz val="10"/>
        <rFont val="Arial Narrow"/>
        <family val="2"/>
      </rPr>
      <t>Vorläufiges Ist 2013 (Schnellmeldung des Statistischen Bundesamtes, Wintersemester 2013/2014)</t>
    </r>
  </si>
  <si>
    <t>Ab 2014 vorausberechnete Zahlen (auf 100 gerundet)</t>
  </si>
  <si>
    <t>Bis 2013 Statistisches Bundesamt</t>
  </si>
  <si>
    <t>Ab 2014 Eigene Berechnungen</t>
  </si>
  <si>
    <t>Berlin, den 08.04.2014</t>
  </si>
  <si>
    <t xml:space="preserve"> Bis 2011 Statistische Veröffentlichungen der Kultusministerkonferenz Dokumentation Nr. 204 "Schüler, Klassen, Lehrer und Absolventen der Schulen 2003 bis 2012" (…...)</t>
  </si>
  <si>
    <t>Für 2012: Statistisches Bundesamt, FS 11, Reihe 4.3.1 (nichtmonetäre hochschulstatistische Kennzahlen)</t>
  </si>
  <si>
    <t>Entwicklung absolut</t>
  </si>
  <si>
    <t>1</t>
  </si>
  <si>
    <t>Jährliche Differenz gegenüber 2005</t>
  </si>
</sst>
</file>

<file path=xl/styles.xml><?xml version="1.0" encoding="utf-8"?>
<styleSheet xmlns="http://schemas.openxmlformats.org/spreadsheetml/2006/main">
  <numFmts count="3">
    <numFmt numFmtId="164" formatCode="yyyy"/>
    <numFmt numFmtId="165" formatCode="#,##0\ ;\-#,##0\ ;&quot;- &quot;"/>
    <numFmt numFmtId="166" formatCode="\-\ 0&quot;*&quot;\ \-"/>
  </numFmts>
  <fonts count="21">
    <font>
      <sz val="10"/>
      <name val="Helvetica-Narrow"/>
    </font>
    <font>
      <b/>
      <sz val="10"/>
      <name val="Helvetica-Narrow"/>
      <family val="2"/>
    </font>
    <font>
      <sz val="10"/>
      <name val="Century Schoolbook"/>
    </font>
    <font>
      <b/>
      <sz val="10"/>
      <name val="Arial Narrow"/>
      <family val="2"/>
    </font>
    <font>
      <sz val="10"/>
      <name val="Arial Narrow"/>
      <family val="2"/>
    </font>
    <font>
      <sz val="9"/>
      <name val="Arial Narrow"/>
      <family val="2"/>
    </font>
    <font>
      <b/>
      <vertAlign val="superscript"/>
      <sz val="10"/>
      <name val="Arial Narrow"/>
      <family val="2"/>
    </font>
    <font>
      <vertAlign val="superscript"/>
      <sz val="9"/>
      <name val="Arial Narrow"/>
      <family val="2"/>
    </font>
    <font>
      <sz val="8.5"/>
      <name val="Arial Narrow"/>
      <family val="2"/>
    </font>
    <font>
      <sz val="26"/>
      <name val="Arial Narrow"/>
      <family val="2"/>
    </font>
    <font>
      <b/>
      <sz val="14"/>
      <name val="Arial Narrow"/>
      <family val="2"/>
    </font>
    <font>
      <sz val="8"/>
      <name val="Helvetica-Narrow"/>
    </font>
    <font>
      <sz val="10"/>
      <name val="Arial"/>
    </font>
    <font>
      <sz val="8"/>
      <name val="Arial"/>
    </font>
    <font>
      <b/>
      <sz val="10"/>
      <name val="Arial"/>
      <family val="2"/>
    </font>
    <font>
      <b/>
      <sz val="10"/>
      <color indexed="8"/>
      <name val="Arial Narrow"/>
      <family val="2"/>
    </font>
    <font>
      <sz val="10"/>
      <color indexed="8"/>
      <name val="Arial Narrow"/>
      <family val="2"/>
    </font>
    <font>
      <sz val="8.5"/>
      <color indexed="9"/>
      <name val="Arial Narrow"/>
      <family val="2"/>
    </font>
    <font>
      <sz val="10"/>
      <color indexed="9"/>
      <name val="Arial Narrow"/>
      <family val="2"/>
    </font>
    <font>
      <sz val="9"/>
      <color indexed="9"/>
      <name val="Arial Narrow"/>
      <family val="2"/>
    </font>
    <font>
      <sz val="12"/>
      <name val="Arial Narrow"/>
      <family val="2"/>
    </font>
  </fonts>
  <fills count="3">
    <fill>
      <patternFill patternType="none"/>
    </fill>
    <fill>
      <patternFill patternType="gray125"/>
    </fill>
    <fill>
      <patternFill patternType="solid">
        <fgColor indexed="22"/>
        <bgColor indexed="64"/>
      </patternFill>
    </fill>
  </fills>
  <borders count="23">
    <border>
      <left/>
      <right/>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diagonal/>
    </border>
  </borders>
  <cellStyleXfs count="3">
    <xf numFmtId="0" fontId="0" fillId="0" borderId="0"/>
    <xf numFmtId="0" fontId="12" fillId="0" borderId="0"/>
    <xf numFmtId="0" fontId="2" fillId="0" borderId="0"/>
  </cellStyleXfs>
  <cellXfs count="1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166" fontId="5" fillId="0" borderId="0" xfId="0" applyNumberFormat="1" applyFont="1" applyAlignment="1">
      <alignment horizontal="right" vertical="center" textRotation="180"/>
    </xf>
    <xf numFmtId="0" fontId="4" fillId="0" borderId="0" xfId="0" applyFont="1" applyAlignment="1">
      <alignment vertical="center"/>
    </xf>
    <xf numFmtId="16" fontId="3" fillId="0" borderId="0" xfId="0" applyNumberFormat="1" applyFont="1" applyAlignment="1">
      <alignment horizontal="left" vertical="center"/>
    </xf>
    <xf numFmtId="16" fontId="3" fillId="0" borderId="1" xfId="0" quotePrefix="1" applyNumberFormat="1" applyFont="1" applyBorder="1" applyAlignment="1">
      <alignment horizontal="left" vertical="center"/>
    </xf>
    <xf numFmtId="0" fontId="3" fillId="0" borderId="1" xfId="0" applyFont="1" applyBorder="1" applyAlignment="1">
      <alignment vertical="center"/>
    </xf>
    <xf numFmtId="0" fontId="4" fillId="0" borderId="1" xfId="0" applyFont="1" applyBorder="1" applyAlignment="1">
      <alignment horizontal="right" vertical="center"/>
    </xf>
    <xf numFmtId="0" fontId="3" fillId="0" borderId="0" xfId="0" applyFont="1" applyAlignment="1">
      <alignment horizontal="right"/>
    </xf>
    <xf numFmtId="0" fontId="3" fillId="0" borderId="0" xfId="0" applyNumberFormat="1" applyFont="1" applyBorder="1" applyAlignment="1">
      <alignment horizontal="right"/>
    </xf>
    <xf numFmtId="0" fontId="4" fillId="0" borderId="0"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3" fontId="4" fillId="0" borderId="0" xfId="0" applyNumberFormat="1" applyFont="1" applyBorder="1" applyAlignment="1">
      <alignment horizontal="right"/>
    </xf>
    <xf numFmtId="0" fontId="4" fillId="0" borderId="0" xfId="0" applyFont="1" applyBorder="1" applyAlignment="1"/>
    <xf numFmtId="164" fontId="3" fillId="0" borderId="0" xfId="0" applyNumberFormat="1" applyFont="1" applyBorder="1" applyAlignment="1">
      <alignment horizontal="left" vertical="center"/>
    </xf>
    <xf numFmtId="165" fontId="4" fillId="0" borderId="0" xfId="0" applyNumberFormat="1" applyFont="1" applyBorder="1" applyAlignment="1">
      <alignment horizontal="right" vertical="center"/>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3" fontId="4" fillId="0" borderId="4" xfId="0" applyNumberFormat="1" applyFont="1" applyBorder="1" applyAlignment="1">
      <alignment horizontal="right"/>
    </xf>
    <xf numFmtId="165" fontId="4" fillId="2" borderId="0" xfId="0" applyNumberFormat="1" applyFont="1" applyFill="1" applyBorder="1" applyAlignment="1">
      <alignment horizontal="right"/>
    </xf>
    <xf numFmtId="165" fontId="4" fillId="2" borderId="4" xfId="0" applyNumberFormat="1" applyFont="1" applyFill="1" applyBorder="1" applyAlignment="1">
      <alignment horizontal="right"/>
    </xf>
    <xf numFmtId="0" fontId="3" fillId="0" borderId="5" xfId="0" applyFont="1" applyBorder="1" applyAlignment="1">
      <alignment horizontal="right" vertical="center"/>
    </xf>
    <xf numFmtId="0" fontId="3" fillId="0" borderId="6" xfId="0" applyFont="1" applyBorder="1" applyAlignment="1">
      <alignment horizontal="left"/>
    </xf>
    <xf numFmtId="0" fontId="3" fillId="0" borderId="7" xfId="0" applyFont="1" applyBorder="1" applyAlignment="1">
      <alignment horizontal="left" vertical="center"/>
    </xf>
    <xf numFmtId="0" fontId="3" fillId="0" borderId="6" xfId="0" applyFont="1" applyBorder="1" applyAlignment="1">
      <alignment horizontal="left" vertical="center"/>
    </xf>
    <xf numFmtId="164" fontId="3" fillId="0" borderId="6" xfId="0" applyNumberFormat="1" applyFont="1" applyBorder="1" applyAlignment="1">
      <alignment horizontal="left"/>
    </xf>
    <xf numFmtId="16" fontId="3" fillId="0" borderId="8" xfId="0" quotePrefix="1" applyNumberFormat="1" applyFont="1" applyBorder="1" applyAlignment="1">
      <alignment horizontal="left" vertical="center"/>
    </xf>
    <xf numFmtId="0" fontId="3" fillId="0" borderId="9" xfId="0" applyFont="1" applyBorder="1" applyAlignment="1">
      <alignment horizontal="right"/>
    </xf>
    <xf numFmtId="0" fontId="3" fillId="0" borderId="10" xfId="0" applyFont="1" applyBorder="1" applyAlignment="1">
      <alignment horizontal="right" vertical="center"/>
    </xf>
    <xf numFmtId="0" fontId="3" fillId="0" borderId="9" xfId="0" applyFont="1" applyBorder="1" applyAlignment="1">
      <alignment horizontal="right" vertical="center"/>
    </xf>
    <xf numFmtId="3" fontId="4" fillId="0" borderId="9" xfId="0" applyNumberFormat="1" applyFont="1" applyBorder="1" applyAlignment="1">
      <alignment horizontal="right"/>
    </xf>
    <xf numFmtId="165" fontId="4" fillId="2" borderId="9" xfId="0" applyNumberFormat="1" applyFont="1" applyFill="1" applyBorder="1" applyAlignment="1">
      <alignment horizontal="right"/>
    </xf>
    <xf numFmtId="0" fontId="4" fillId="0" borderId="11" xfId="0" applyFont="1" applyBorder="1" applyAlignment="1">
      <alignment horizontal="right" vertical="center"/>
    </xf>
    <xf numFmtId="0" fontId="3" fillId="0" borderId="11" xfId="0" applyFont="1" applyBorder="1" applyAlignment="1">
      <alignment horizontal="right" vertical="center"/>
    </xf>
    <xf numFmtId="165" fontId="4" fillId="0" borderId="0" xfId="0" applyNumberFormat="1" applyFont="1" applyBorder="1" applyAlignment="1"/>
    <xf numFmtId="165" fontId="4" fillId="2" borderId="2" xfId="0" applyNumberFormat="1" applyFont="1" applyFill="1" applyBorder="1" applyAlignment="1">
      <alignment horizontal="right"/>
    </xf>
    <xf numFmtId="165" fontId="4" fillId="2" borderId="10" xfId="0" applyNumberFormat="1" applyFont="1" applyFill="1" applyBorder="1" applyAlignment="1">
      <alignment horizontal="right"/>
    </xf>
    <xf numFmtId="165" fontId="4" fillId="2" borderId="3" xfId="0" applyNumberFormat="1" applyFont="1" applyFill="1" applyBorder="1" applyAlignment="1">
      <alignment horizontal="right"/>
    </xf>
    <xf numFmtId="0" fontId="12" fillId="0" borderId="0" xfId="1"/>
    <xf numFmtId="0" fontId="14" fillId="0" borderId="0" xfId="1" applyFont="1"/>
    <xf numFmtId="0" fontId="14" fillId="0" borderId="0" xfId="1" applyFont="1" applyBorder="1"/>
    <xf numFmtId="3" fontId="12" fillId="0" borderId="0" xfId="1" applyNumberFormat="1"/>
    <xf numFmtId="0" fontId="12" fillId="0" borderId="0" xfId="1" applyBorder="1"/>
    <xf numFmtId="0" fontId="3" fillId="0" borderId="0" xfId="2" applyFont="1"/>
    <xf numFmtId="0" fontId="4" fillId="0" borderId="0" xfId="2" applyFont="1"/>
    <xf numFmtId="0" fontId="15" fillId="0" borderId="0" xfId="2" applyFont="1" applyAlignment="1">
      <alignment horizontal="center"/>
    </xf>
    <xf numFmtId="165" fontId="4" fillId="0" borderId="0" xfId="0" applyNumberFormat="1" applyFont="1" applyBorder="1" applyAlignment="1">
      <alignment horizontal="right"/>
    </xf>
    <xf numFmtId="0" fontId="16" fillId="0" borderId="0" xfId="2" applyFont="1" applyAlignment="1"/>
    <xf numFmtId="0" fontId="15" fillId="0" borderId="0" xfId="2" applyFont="1" applyAlignment="1">
      <alignment horizontal="left"/>
    </xf>
    <xf numFmtId="3" fontId="4" fillId="0" borderId="0" xfId="0" applyNumberFormat="1" applyFont="1" applyAlignment="1">
      <alignment horizontal="right" vertical="center"/>
    </xf>
    <xf numFmtId="165" fontId="4" fillId="2" borderId="12" xfId="0" applyNumberFormat="1" applyFont="1" applyFill="1" applyBorder="1" applyAlignment="1">
      <alignment horizontal="right"/>
    </xf>
    <xf numFmtId="0" fontId="14" fillId="0" borderId="2" xfId="1" applyFont="1" applyBorder="1"/>
    <xf numFmtId="0" fontId="0" fillId="0" borderId="0" xfId="0" applyAlignment="1">
      <alignment horizontal="center"/>
    </xf>
    <xf numFmtId="0" fontId="15" fillId="0" borderId="13" xfId="2" applyFont="1" applyBorder="1" applyAlignment="1">
      <alignment horizontal="right"/>
    </xf>
    <xf numFmtId="0" fontId="4" fillId="0" borderId="0" xfId="0" applyFont="1" applyFill="1" applyAlignment="1">
      <alignment horizontal="left" vertical="center"/>
    </xf>
    <xf numFmtId="0" fontId="4" fillId="0" borderId="0" xfId="0" applyFont="1" applyFill="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3" fontId="18" fillId="0" borderId="0" xfId="0" applyNumberFormat="1" applyFont="1" applyFill="1" applyBorder="1" applyAlignment="1">
      <alignment vertical="center"/>
    </xf>
    <xf numFmtId="166" fontId="19" fillId="0" borderId="0" xfId="0" applyNumberFormat="1" applyFont="1" applyFill="1" applyAlignment="1">
      <alignment horizontal="right" vertical="center" textRotation="180"/>
    </xf>
    <xf numFmtId="0" fontId="18" fillId="0" borderId="0" xfId="0" applyFont="1" applyBorder="1" applyAlignment="1">
      <alignment vertical="center"/>
    </xf>
    <xf numFmtId="0" fontId="18" fillId="0" borderId="0" xfId="0" applyFont="1" applyFill="1" applyAlignment="1">
      <alignment horizontal="left" vertical="center"/>
    </xf>
    <xf numFmtId="0" fontId="18" fillId="0" borderId="0" xfId="0" applyFont="1" applyFill="1" applyAlignment="1">
      <alignment vertical="center"/>
    </xf>
    <xf numFmtId="0" fontId="18" fillId="0" borderId="0" xfId="0" applyFont="1" applyAlignment="1">
      <alignment vertical="center"/>
    </xf>
    <xf numFmtId="165" fontId="18" fillId="0" borderId="0" xfId="0" applyNumberFormat="1" applyFont="1" applyFill="1" applyAlignment="1">
      <alignment horizontal="left" vertical="center"/>
    </xf>
    <xf numFmtId="0" fontId="19" fillId="0" borderId="0" xfId="0" applyFont="1" applyFill="1" applyBorder="1" applyAlignment="1">
      <alignment vertical="center"/>
    </xf>
    <xf numFmtId="3" fontId="4" fillId="0" borderId="2" xfId="0" applyNumberFormat="1" applyFont="1" applyBorder="1" applyAlignment="1">
      <alignment horizontal="right"/>
    </xf>
    <xf numFmtId="3" fontId="18" fillId="0" borderId="0" xfId="0" applyNumberFormat="1" applyFont="1" applyFill="1" applyAlignment="1">
      <alignment horizontal="left" vertical="center"/>
    </xf>
    <xf numFmtId="3" fontId="18" fillId="0" borderId="0" xfId="0" applyNumberFormat="1" applyFont="1" applyFill="1" applyAlignment="1">
      <alignment vertical="center"/>
    </xf>
    <xf numFmtId="0" fontId="14" fillId="0" borderId="0" xfId="1" applyFont="1" applyFill="1" applyBorder="1" applyAlignment="1">
      <alignment horizontal="left"/>
    </xf>
    <xf numFmtId="0" fontId="12" fillId="0" borderId="2" xfId="1" applyBorder="1"/>
    <xf numFmtId="3" fontId="4" fillId="0" borderId="0" xfId="1" applyNumberFormat="1" applyFont="1"/>
    <xf numFmtId="3" fontId="4" fillId="0" borderId="0" xfId="1" applyNumberFormat="1" applyFont="1" applyAlignment="1">
      <alignment horizontal="right"/>
    </xf>
    <xf numFmtId="3" fontId="4" fillId="0" borderId="9" xfId="1" applyNumberFormat="1" applyFont="1" applyBorder="1" applyAlignment="1">
      <alignment horizontal="right"/>
    </xf>
    <xf numFmtId="3" fontId="4" fillId="0" borderId="0" xfId="1" applyNumberFormat="1" applyFont="1" applyFill="1" applyBorder="1" applyAlignment="1">
      <alignment horizontal="right"/>
    </xf>
    <xf numFmtId="3" fontId="4" fillId="2" borderId="0" xfId="1" applyNumberFormat="1" applyFont="1" applyFill="1" applyAlignment="1">
      <alignment horizontal="right"/>
    </xf>
    <xf numFmtId="3" fontId="4" fillId="2" borderId="9" xfId="1" applyNumberFormat="1" applyFont="1" applyFill="1" applyBorder="1" applyAlignment="1">
      <alignment horizontal="right"/>
    </xf>
    <xf numFmtId="3" fontId="4" fillId="2" borderId="0" xfId="1" applyNumberFormat="1" applyFont="1" applyFill="1" applyBorder="1" applyAlignment="1">
      <alignment horizontal="right"/>
    </xf>
    <xf numFmtId="3" fontId="4" fillId="2" borderId="2" xfId="1" applyNumberFormat="1" applyFont="1" applyFill="1" applyBorder="1" applyAlignment="1">
      <alignment horizontal="right"/>
    </xf>
    <xf numFmtId="3" fontId="4" fillId="2" borderId="10" xfId="1" applyNumberFormat="1" applyFont="1" applyFill="1" applyBorder="1" applyAlignment="1">
      <alignment horizontal="right"/>
    </xf>
    <xf numFmtId="1" fontId="4" fillId="0" borderId="0" xfId="2" applyNumberFormat="1" applyFont="1" applyAlignment="1">
      <alignment horizontal="right"/>
    </xf>
    <xf numFmtId="0" fontId="3" fillId="0" borderId="13" xfId="1" applyFont="1" applyBorder="1" applyAlignment="1">
      <alignment horizontal="right"/>
    </xf>
    <xf numFmtId="0" fontId="3" fillId="0" borderId="10" xfId="1" applyFont="1" applyBorder="1" applyAlignment="1">
      <alignment horizontal="right"/>
    </xf>
    <xf numFmtId="0" fontId="3" fillId="0" borderId="12" xfId="1" applyFont="1" applyBorder="1" applyAlignment="1">
      <alignment horizontal="right"/>
    </xf>
    <xf numFmtId="0" fontId="3" fillId="0" borderId="2" xfId="1" applyFont="1" applyBorder="1" applyAlignment="1">
      <alignment horizontal="right"/>
    </xf>
    <xf numFmtId="0" fontId="3" fillId="0" borderId="0" xfId="1" applyFont="1"/>
    <xf numFmtId="0" fontId="4" fillId="0" borderId="0" xfId="1" applyFont="1"/>
    <xf numFmtId="0" fontId="5" fillId="0" borderId="0" xfId="1" applyFont="1"/>
    <xf numFmtId="3" fontId="4" fillId="0" borderId="0" xfId="1" applyNumberFormat="1" applyFont="1" applyBorder="1" applyAlignment="1">
      <alignment horizontal="right"/>
    </xf>
    <xf numFmtId="0" fontId="3" fillId="0" borderId="14" xfId="1" applyFont="1" applyBorder="1" applyAlignment="1">
      <alignment horizontal="right"/>
    </xf>
    <xf numFmtId="3" fontId="4" fillId="0" borderId="4" xfId="1" applyNumberFormat="1" applyFont="1" applyBorder="1" applyAlignment="1">
      <alignment horizontal="right"/>
    </xf>
    <xf numFmtId="3" fontId="4" fillId="0" borderId="4" xfId="1" applyNumberFormat="1" applyFont="1" applyFill="1" applyBorder="1" applyAlignment="1">
      <alignment horizontal="right"/>
    </xf>
    <xf numFmtId="3" fontId="4" fillId="2" borderId="4" xfId="1" applyNumberFormat="1" applyFont="1" applyFill="1" applyBorder="1" applyAlignment="1">
      <alignment horizontal="right"/>
    </xf>
    <xf numFmtId="3" fontId="4" fillId="2" borderId="3" xfId="1" applyNumberFormat="1" applyFont="1" applyFill="1" applyBorder="1" applyAlignment="1">
      <alignment horizontal="right"/>
    </xf>
    <xf numFmtId="3" fontId="5" fillId="0" borderId="0" xfId="1" applyNumberFormat="1" applyFont="1"/>
    <xf numFmtId="0" fontId="20" fillId="0" borderId="0" xfId="0" applyFont="1"/>
    <xf numFmtId="1" fontId="4" fillId="2" borderId="0" xfId="2" applyNumberFormat="1" applyFont="1" applyFill="1" applyAlignment="1">
      <alignment horizontal="right"/>
    </xf>
    <xf numFmtId="3" fontId="16" fillId="0" borderId="0" xfId="2" applyNumberFormat="1" applyFont="1" applyBorder="1" applyAlignment="1">
      <alignment horizontal="right"/>
    </xf>
    <xf numFmtId="3" fontId="16" fillId="2" borderId="0" xfId="2" applyNumberFormat="1" applyFont="1" applyFill="1" applyBorder="1" applyAlignment="1">
      <alignment horizontal="right"/>
    </xf>
    <xf numFmtId="3" fontId="16" fillId="2" borderId="2" xfId="2" applyNumberFormat="1" applyFont="1" applyFill="1" applyBorder="1" applyAlignment="1">
      <alignment horizontal="right"/>
    </xf>
    <xf numFmtId="3" fontId="16" fillId="0" borderId="5" xfId="2" applyNumberFormat="1" applyFont="1" applyBorder="1" applyAlignment="1">
      <alignment horizontal="right"/>
    </xf>
    <xf numFmtId="3" fontId="16" fillId="0" borderId="4" xfId="2" applyNumberFormat="1" applyFont="1" applyBorder="1" applyAlignment="1">
      <alignment horizontal="right"/>
    </xf>
    <xf numFmtId="3" fontId="16" fillId="2" borderId="4" xfId="2" applyNumberFormat="1" applyFont="1" applyFill="1" applyBorder="1" applyAlignment="1">
      <alignment horizontal="right"/>
    </xf>
    <xf numFmtId="3" fontId="16" fillId="2" borderId="3" xfId="2" applyNumberFormat="1" applyFont="1" applyFill="1" applyBorder="1" applyAlignment="1">
      <alignment horizontal="right"/>
    </xf>
    <xf numFmtId="1" fontId="4" fillId="2" borderId="2" xfId="2" applyNumberFormat="1" applyFont="1" applyFill="1" applyBorder="1" applyAlignment="1">
      <alignment horizontal="right"/>
    </xf>
    <xf numFmtId="1" fontId="4" fillId="0" borderId="4" xfId="2" applyNumberFormat="1" applyFont="1" applyBorder="1" applyAlignment="1">
      <alignment horizontal="right"/>
    </xf>
    <xf numFmtId="1" fontId="4" fillId="2" borderId="4" xfId="2" applyNumberFormat="1" applyFont="1" applyFill="1" applyBorder="1" applyAlignment="1">
      <alignment horizontal="right"/>
    </xf>
    <xf numFmtId="1" fontId="4" fillId="2" borderId="3" xfId="2" applyNumberFormat="1" applyFont="1" applyFill="1" applyBorder="1" applyAlignment="1">
      <alignment horizontal="right"/>
    </xf>
    <xf numFmtId="49" fontId="3" fillId="0" borderId="0" xfId="0" applyNumberFormat="1" applyFont="1" applyAlignment="1">
      <alignment horizontal="left" vertical="center"/>
    </xf>
    <xf numFmtId="49" fontId="15" fillId="0" borderId="0" xfId="2" applyNumberFormat="1" applyFont="1" applyAlignment="1">
      <alignment horizontal="left"/>
    </xf>
    <xf numFmtId="49" fontId="3" fillId="0" borderId="0" xfId="2" applyNumberFormat="1" applyFont="1"/>
    <xf numFmtId="0" fontId="15" fillId="0" borderId="15" xfId="2" applyFont="1" applyBorder="1" applyAlignment="1">
      <alignment horizontal="right"/>
    </xf>
    <xf numFmtId="0" fontId="4" fillId="0" borderId="2" xfId="2" applyFont="1" applyBorder="1"/>
    <xf numFmtId="0" fontId="3" fillId="0" borderId="16" xfId="1" applyFont="1" applyBorder="1" applyAlignment="1">
      <alignment horizontal="right"/>
    </xf>
    <xf numFmtId="1" fontId="4" fillId="0" borderId="0" xfId="2" applyNumberFormat="1" applyFont="1" applyBorder="1" applyAlignment="1">
      <alignment horizontal="right"/>
    </xf>
    <xf numFmtId="1" fontId="4" fillId="0" borderId="11" xfId="2" applyNumberFormat="1" applyFont="1" applyBorder="1" applyAlignment="1">
      <alignment horizontal="right"/>
    </xf>
    <xf numFmtId="1" fontId="4" fillId="0" borderId="9" xfId="2" applyNumberFormat="1" applyFont="1" applyBorder="1" applyAlignment="1">
      <alignment horizontal="right"/>
    </xf>
    <xf numFmtId="1" fontId="4" fillId="2" borderId="9" xfId="2" applyNumberFormat="1" applyFont="1" applyFill="1" applyBorder="1" applyAlignment="1">
      <alignment horizontal="right"/>
    </xf>
    <xf numFmtId="1" fontId="4" fillId="2" borderId="10" xfId="2" applyNumberFormat="1" applyFont="1" applyFill="1" applyBorder="1" applyAlignment="1">
      <alignment horizontal="right"/>
    </xf>
    <xf numFmtId="1" fontId="4" fillId="2" borderId="12" xfId="2" applyNumberFormat="1" applyFont="1" applyFill="1" applyBorder="1" applyAlignment="1">
      <alignment horizontal="right"/>
    </xf>
    <xf numFmtId="3" fontId="16" fillId="0" borderId="11" xfId="2" applyNumberFormat="1" applyFont="1" applyBorder="1" applyAlignment="1">
      <alignment horizontal="right"/>
    </xf>
    <xf numFmtId="3" fontId="16" fillId="0" borderId="9" xfId="2" applyNumberFormat="1" applyFont="1" applyBorder="1" applyAlignment="1">
      <alignment horizontal="right"/>
    </xf>
    <xf numFmtId="3" fontId="16" fillId="2" borderId="9" xfId="2" applyNumberFormat="1" applyFont="1" applyFill="1" applyBorder="1" applyAlignment="1">
      <alignment horizontal="right"/>
    </xf>
    <xf numFmtId="3" fontId="16" fillId="2" borderId="10" xfId="2" applyNumberFormat="1" applyFont="1" applyFill="1" applyBorder="1" applyAlignment="1">
      <alignment horizontal="right"/>
    </xf>
    <xf numFmtId="3" fontId="16" fillId="2" borderId="12" xfId="2" applyNumberFormat="1" applyFont="1" applyFill="1" applyBorder="1" applyAlignment="1">
      <alignment horizontal="right"/>
    </xf>
    <xf numFmtId="165" fontId="4" fillId="0" borderId="0" xfId="0" applyNumberFormat="1" applyFont="1" applyBorder="1" applyAlignment="1">
      <alignment vertical="center"/>
    </xf>
    <xf numFmtId="46" fontId="5" fillId="0" borderId="0" xfId="0" applyNumberFormat="1" applyFont="1" applyBorder="1" applyAlignment="1">
      <alignment vertical="center"/>
    </xf>
    <xf numFmtId="0" fontId="3" fillId="0" borderId="19" xfId="1" applyFont="1" applyBorder="1"/>
    <xf numFmtId="0" fontId="3" fillId="0" borderId="20" xfId="1" applyFont="1" applyBorder="1" applyAlignment="1">
      <alignment horizontal="left"/>
    </xf>
    <xf numFmtId="0" fontId="3" fillId="0" borderId="20" xfId="1" applyFont="1" applyFill="1" applyBorder="1" applyAlignment="1">
      <alignment horizontal="left"/>
    </xf>
    <xf numFmtId="0" fontId="3" fillId="0" borderId="21" xfId="1" applyFont="1" applyFill="1" applyBorder="1" applyAlignment="1">
      <alignment horizontal="left"/>
    </xf>
    <xf numFmtId="16" fontId="3" fillId="0" borderId="22" xfId="0" quotePrefix="1" applyNumberFormat="1" applyFont="1" applyBorder="1" applyAlignment="1">
      <alignment horizontal="left" vertical="center"/>
    </xf>
    <xf numFmtId="0" fontId="3" fillId="0" borderId="20" xfId="0" applyFont="1" applyBorder="1" applyAlignment="1">
      <alignment horizontal="left"/>
    </xf>
    <xf numFmtId="0" fontId="3" fillId="0" borderId="21" xfId="0" applyFont="1" applyBorder="1" applyAlignment="1">
      <alignment horizontal="left" vertical="center"/>
    </xf>
    <xf numFmtId="0" fontId="3" fillId="0" borderId="20" xfId="0" applyFont="1" applyBorder="1" applyAlignment="1">
      <alignment horizontal="left" vertical="center"/>
    </xf>
    <xf numFmtId="164" fontId="3" fillId="0" borderId="20" xfId="0" applyNumberFormat="1" applyFont="1" applyBorder="1" applyAlignment="1">
      <alignment horizontal="left"/>
    </xf>
    <xf numFmtId="164" fontId="3" fillId="0" borderId="21" xfId="0" applyNumberFormat="1" applyFont="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3" fillId="0" borderId="17" xfId="0" applyFont="1" applyBorder="1" applyAlignment="1">
      <alignment horizontal="right" vertical="center" wrapText="1"/>
    </xf>
    <xf numFmtId="0" fontId="0" fillId="0" borderId="18" xfId="0" applyBorder="1" applyAlignment="1">
      <alignment horizontal="right" vertical="center"/>
    </xf>
    <xf numFmtId="0" fontId="0" fillId="0" borderId="12" xfId="0" applyBorder="1" applyAlignment="1">
      <alignment horizontal="right" vertical="center"/>
    </xf>
    <xf numFmtId="0" fontId="3" fillId="0" borderId="1" xfId="0" applyFont="1" applyBorder="1" applyAlignment="1">
      <alignment horizontal="right"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3" fillId="0" borderId="3" xfId="0" applyFont="1" applyBorder="1" applyAlignment="1">
      <alignment horizontal="right" vertical="center"/>
    </xf>
  </cellXfs>
  <cellStyles count="3">
    <cellStyle name="Standard" xfId="0" builtinId="0"/>
    <cellStyle name="Standard_2011-05-25_1.Variante_ Vorausberechnung_ Länder_neu" xfId="1"/>
    <cellStyle name="Standard_II_ne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externalLink" Target="externalLinks/externalLink2.xml"/><Relationship Id="rId4" Type="http://schemas.openxmlformats.org/officeDocument/2006/relationships/worksheet" Target="worksheets/sheet3.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a:t>Studienanfängerzahlen</a:t>
            </a:r>
            <a:r>
              <a:rPr lang="de-DE" baseline="0"/>
              <a:t> 2005-2025</a:t>
            </a:r>
            <a:endParaRPr lang="de-DE"/>
          </a:p>
        </c:rich>
      </c:tx>
      <c:layout/>
    </c:title>
    <c:plotArea>
      <c:layout/>
      <c:barChart>
        <c:barDir val="col"/>
        <c:grouping val="clustered"/>
        <c:ser>
          <c:idx val="1"/>
          <c:order val="0"/>
          <c:dPt>
            <c:idx val="9"/>
            <c:invertIfNegative val="1"/>
          </c:dPt>
          <c:cat>
            <c:strRef>
              <c:f>StudAnfZahl!$A$5:$A$25</c:f>
              <c:strCache>
                <c:ptCount val="21"/>
                <c:pt idx="0">
                  <c:v>2005</c:v>
                </c:pt>
                <c:pt idx="1">
                  <c:v>2006</c:v>
                </c:pt>
                <c:pt idx="2">
                  <c:v>2007</c:v>
                </c:pt>
                <c:pt idx="3">
                  <c:v>2008</c:v>
                </c:pt>
                <c:pt idx="4">
                  <c:v>2009</c:v>
                </c:pt>
                <c:pt idx="5">
                  <c:v>2010</c:v>
                </c:pt>
                <c:pt idx="6">
                  <c:v>2011</c:v>
                </c:pt>
                <c:pt idx="7">
                  <c:v>2012</c:v>
                </c:pt>
                <c:pt idx="8">
                  <c:v>20131)</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strCache>
            </c:strRef>
          </c:cat>
          <c:val>
            <c:numRef>
              <c:f>StudAnfZahl!$B$5:$B$25</c:f>
              <c:numCache>
                <c:formatCode>#,##0</c:formatCode>
                <c:ptCount val="21"/>
                <c:pt idx="0">
                  <c:v>356076</c:v>
                </c:pt>
                <c:pt idx="1">
                  <c:v>344967</c:v>
                </c:pt>
                <c:pt idx="2">
                  <c:v>361459</c:v>
                </c:pt>
                <c:pt idx="3">
                  <c:v>396800</c:v>
                </c:pt>
                <c:pt idx="4">
                  <c:v>424273</c:v>
                </c:pt>
                <c:pt idx="5">
                  <c:v>444719</c:v>
                </c:pt>
                <c:pt idx="6">
                  <c:v>518748</c:v>
                </c:pt>
                <c:pt idx="7">
                  <c:v>495088</c:v>
                </c:pt>
                <c:pt idx="8">
                  <c:v>507124</c:v>
                </c:pt>
                <c:pt idx="9">
                  <c:v>500383.99597755616</c:v>
                </c:pt>
                <c:pt idx="10">
                  <c:v>497266.79656158097</c:v>
                </c:pt>
                <c:pt idx="11">
                  <c:v>503631.2300932678</c:v>
                </c:pt>
                <c:pt idx="12">
                  <c:v>501654.6975294521</c:v>
                </c:pt>
                <c:pt idx="13">
                  <c:v>499027.56007848022</c:v>
                </c:pt>
                <c:pt idx="14">
                  <c:v>495297.82904913346</c:v>
                </c:pt>
                <c:pt idx="15">
                  <c:v>487630.34886854066</c:v>
                </c:pt>
                <c:pt idx="16">
                  <c:v>483371.89371579076</c:v>
                </c:pt>
                <c:pt idx="17">
                  <c:v>476879.37308522145</c:v>
                </c:pt>
                <c:pt idx="18">
                  <c:v>474328.43885623891</c:v>
                </c:pt>
                <c:pt idx="19">
                  <c:v>469294.31638302864</c:v>
                </c:pt>
                <c:pt idx="20">
                  <c:v>465021.50962241122</c:v>
                </c:pt>
              </c:numCache>
            </c:numRef>
          </c:val>
        </c:ser>
        <c:dLbls/>
        <c:axId val="70960256"/>
        <c:axId val="70961792"/>
      </c:barChart>
      <c:catAx>
        <c:axId val="70960256"/>
        <c:scaling>
          <c:orientation val="minMax"/>
        </c:scaling>
        <c:axPos val="b"/>
        <c:tickLblPos val="nextTo"/>
        <c:crossAx val="70961792"/>
        <c:crosses val="autoZero"/>
        <c:auto val="1"/>
        <c:lblAlgn val="ctr"/>
        <c:lblOffset val="100"/>
      </c:catAx>
      <c:valAx>
        <c:axId val="70961792"/>
        <c:scaling>
          <c:orientation val="minMax"/>
        </c:scaling>
        <c:axPos val="l"/>
        <c:majorGridlines/>
        <c:numFmt formatCode="#,##0" sourceLinked="1"/>
        <c:tickLblPos val="nextTo"/>
        <c:crossAx val="70960256"/>
        <c:crosses val="autoZero"/>
        <c:crossBetween val="between"/>
      </c:valAx>
    </c:plotArea>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17"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71000" cy="5969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chschulen\Arbeitsverzeichnis\Prognosen%20und%20Vorausberechnungen\Vorausberechnung%20der%20Studienanf&#228;nger%202014\Vorausberechnung%20f&#252;r%20Sondersitzung%2014.3.2014\Neu_bed_&#220;Q3j_Wanderungen_3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ochschulen\Arbeitsverzeichnis\Prognosen%20und%20Vorausberechnungen\Vorausberechnung%20der%20Studienanf&#228;nger%202012\Variante_Aktueller_Rand_%20Vorausberechnung_%20L&#228;nder_mit_HZB_Auslan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BW"/>
      <sheetName val="BY"/>
      <sheetName val="BE"/>
      <sheetName val="BB"/>
      <sheetName val="HB"/>
      <sheetName val="HH"/>
      <sheetName val="HE"/>
      <sheetName val="MV"/>
      <sheetName val="NI"/>
      <sheetName val="NW"/>
      <sheetName val="RP"/>
      <sheetName val="SL"/>
      <sheetName val="SN"/>
      <sheetName val="ST"/>
      <sheetName val="SH"/>
      <sheetName val="TH"/>
    </sheetNames>
    <sheetDataSet>
      <sheetData sheetId="0">
        <row r="15">
          <cell r="C15">
            <v>49578</v>
          </cell>
          <cell r="D15">
            <v>50518</v>
          </cell>
          <cell r="E15">
            <v>20704</v>
          </cell>
          <cell r="F15">
            <v>7552</v>
          </cell>
          <cell r="G15">
            <v>5256</v>
          </cell>
          <cell r="H15">
            <v>11864</v>
          </cell>
          <cell r="I15">
            <v>30059</v>
          </cell>
          <cell r="J15">
            <v>6284</v>
          </cell>
          <cell r="K15">
            <v>25930</v>
          </cell>
          <cell r="L15">
            <v>80903</v>
          </cell>
          <cell r="M15">
            <v>17535</v>
          </cell>
          <cell r="N15">
            <v>3740</v>
          </cell>
          <cell r="O15">
            <v>19940</v>
          </cell>
          <cell r="P15">
            <v>8765</v>
          </cell>
          <cell r="Q15">
            <v>8123</v>
          </cell>
          <cell r="R15">
            <v>9325</v>
          </cell>
        </row>
        <row r="16">
          <cell r="C16">
            <v>48128</v>
          </cell>
          <cell r="D16">
            <v>51916</v>
          </cell>
          <cell r="E16">
            <v>20318</v>
          </cell>
          <cell r="F16">
            <v>7565</v>
          </cell>
          <cell r="G16">
            <v>4810</v>
          </cell>
          <cell r="H16">
            <v>11920</v>
          </cell>
          <cell r="I16">
            <v>28576</v>
          </cell>
          <cell r="J16">
            <v>6394</v>
          </cell>
          <cell r="K16">
            <v>24524</v>
          </cell>
          <cell r="L16">
            <v>75144</v>
          </cell>
          <cell r="M16">
            <v>17725</v>
          </cell>
          <cell r="N16">
            <v>3653</v>
          </cell>
          <cell r="O16">
            <v>18600</v>
          </cell>
          <cell r="P16">
            <v>8487</v>
          </cell>
          <cell r="Q16">
            <v>7925</v>
          </cell>
          <cell r="R16">
            <v>9282</v>
          </cell>
        </row>
        <row r="17">
          <cell r="C17">
            <v>47674</v>
          </cell>
          <cell r="D17">
            <v>52833</v>
          </cell>
          <cell r="E17">
            <v>22339</v>
          </cell>
          <cell r="F17">
            <v>8571</v>
          </cell>
          <cell r="G17">
            <v>5483</v>
          </cell>
          <cell r="H17">
            <v>12729</v>
          </cell>
          <cell r="I17">
            <v>28911</v>
          </cell>
          <cell r="J17">
            <v>6865</v>
          </cell>
          <cell r="K17">
            <v>26689</v>
          </cell>
          <cell r="L17">
            <v>77568</v>
          </cell>
          <cell r="M17">
            <v>19222</v>
          </cell>
          <cell r="N17">
            <v>3617</v>
          </cell>
          <cell r="O17">
            <v>20847</v>
          </cell>
          <cell r="P17">
            <v>9346</v>
          </cell>
          <cell r="Q17">
            <v>8616</v>
          </cell>
          <cell r="R17">
            <v>10149</v>
          </cell>
        </row>
        <row r="18">
          <cell r="C18">
            <v>60661</v>
          </cell>
          <cell r="D18">
            <v>55001</v>
          </cell>
          <cell r="E18">
            <v>23967</v>
          </cell>
          <cell r="F18">
            <v>9866</v>
          </cell>
          <cell r="G18">
            <v>5848</v>
          </cell>
          <cell r="H18">
            <v>14095</v>
          </cell>
          <cell r="I18">
            <v>32974</v>
          </cell>
          <cell r="J18">
            <v>7270</v>
          </cell>
          <cell r="K18">
            <v>27777</v>
          </cell>
          <cell r="L18">
            <v>84697</v>
          </cell>
          <cell r="M18">
            <v>20004</v>
          </cell>
          <cell r="N18">
            <v>4456</v>
          </cell>
          <cell r="O18">
            <v>20659</v>
          </cell>
          <cell r="P18">
            <v>10120</v>
          </cell>
          <cell r="Q18">
            <v>8824</v>
          </cell>
          <cell r="R18">
            <v>10581</v>
          </cell>
        </row>
        <row r="19">
          <cell r="C19">
            <v>65321</v>
          </cell>
          <cell r="D19">
            <v>59081</v>
          </cell>
          <cell r="E19">
            <v>26326</v>
          </cell>
          <cell r="F19">
            <v>10056</v>
          </cell>
          <cell r="G19">
            <v>5866</v>
          </cell>
          <cell r="H19">
            <v>15312</v>
          </cell>
          <cell r="I19">
            <v>35709</v>
          </cell>
          <cell r="J19">
            <v>7673</v>
          </cell>
          <cell r="K19">
            <v>29150</v>
          </cell>
          <cell r="L19">
            <v>91240</v>
          </cell>
          <cell r="M19">
            <v>20842</v>
          </cell>
          <cell r="N19">
            <v>5119</v>
          </cell>
          <cell r="O19">
            <v>21616</v>
          </cell>
          <cell r="P19">
            <v>10230</v>
          </cell>
          <cell r="Q19">
            <v>9496</v>
          </cell>
          <cell r="R19">
            <v>11236</v>
          </cell>
        </row>
        <row r="20">
          <cell r="C20">
            <v>67638</v>
          </cell>
          <cell r="D20">
            <v>64749</v>
          </cell>
          <cell r="E20">
            <v>28850</v>
          </cell>
          <cell r="F20">
            <v>9499</v>
          </cell>
          <cell r="G20">
            <v>6478</v>
          </cell>
          <cell r="H20">
            <v>15841</v>
          </cell>
          <cell r="I20">
            <v>36713</v>
          </cell>
          <cell r="J20">
            <v>7031</v>
          </cell>
          <cell r="K20">
            <v>31094</v>
          </cell>
          <cell r="L20">
            <v>97666</v>
          </cell>
          <cell r="M20">
            <v>22161</v>
          </cell>
          <cell r="N20">
            <v>5751</v>
          </cell>
          <cell r="O20">
            <v>20269</v>
          </cell>
          <cell r="P20">
            <v>10085</v>
          </cell>
          <cell r="Q20">
            <v>9687</v>
          </cell>
          <cell r="R20">
            <v>11207</v>
          </cell>
        </row>
        <row r="21">
          <cell r="C21">
            <v>78026</v>
          </cell>
          <cell r="D21">
            <v>85867</v>
          </cell>
          <cell r="E21">
            <v>31234</v>
          </cell>
          <cell r="F21">
            <v>9530</v>
          </cell>
          <cell r="G21">
            <v>6937</v>
          </cell>
          <cell r="H21">
            <v>17544</v>
          </cell>
          <cell r="I21">
            <v>40560</v>
          </cell>
          <cell r="J21">
            <v>7482</v>
          </cell>
          <cell r="K21">
            <v>37404</v>
          </cell>
          <cell r="L21">
            <v>120305</v>
          </cell>
          <cell r="M21">
            <v>24180</v>
          </cell>
          <cell r="N21">
            <v>5734</v>
          </cell>
          <cell r="O21">
            <v>21478</v>
          </cell>
          <cell r="P21">
            <v>10896</v>
          </cell>
          <cell r="Q21">
            <v>10463</v>
          </cell>
          <cell r="R21">
            <v>11108</v>
          </cell>
        </row>
        <row r="22">
          <cell r="C22">
            <v>79910</v>
          </cell>
          <cell r="D22">
            <v>71317</v>
          </cell>
          <cell r="E22">
            <v>31745</v>
          </cell>
          <cell r="F22">
            <v>9715</v>
          </cell>
          <cell r="G22">
            <v>7376</v>
          </cell>
          <cell r="H22">
            <v>16709</v>
          </cell>
          <cell r="I22">
            <v>39044</v>
          </cell>
          <cell r="J22">
            <v>6571</v>
          </cell>
          <cell r="K22">
            <v>35304</v>
          </cell>
          <cell r="L22">
            <v>117877</v>
          </cell>
          <cell r="M22">
            <v>22936</v>
          </cell>
          <cell r="N22">
            <v>5611</v>
          </cell>
          <cell r="O22">
            <v>20792</v>
          </cell>
          <cell r="P22">
            <v>10118</v>
          </cell>
          <cell r="Q22">
            <v>9755</v>
          </cell>
          <cell r="R22">
            <v>10308</v>
          </cell>
        </row>
        <row r="23">
          <cell r="C23">
            <v>78043</v>
          </cell>
          <cell r="D23">
            <v>73677</v>
          </cell>
          <cell r="E23">
            <v>31027</v>
          </cell>
          <cell r="F23">
            <v>8299</v>
          </cell>
          <cell r="G23">
            <v>6495</v>
          </cell>
          <cell r="H23">
            <v>16849</v>
          </cell>
          <cell r="I23">
            <v>42964</v>
          </cell>
          <cell r="J23">
            <v>6646</v>
          </cell>
          <cell r="K23">
            <v>36171</v>
          </cell>
          <cell r="L23">
            <v>128527</v>
          </cell>
          <cell r="M23">
            <v>23015</v>
          </cell>
          <cell r="N23">
            <v>5829</v>
          </cell>
          <cell r="O23">
            <v>20117</v>
          </cell>
          <cell r="P23">
            <v>9573</v>
          </cell>
          <cell r="Q23">
            <v>10023</v>
          </cell>
          <cell r="R23">
            <v>9869</v>
          </cell>
        </row>
        <row r="25">
          <cell r="C25">
            <v>74749.612476085473</v>
          </cell>
          <cell r="D25">
            <v>71016.223741108202</v>
          </cell>
          <cell r="E25">
            <v>30429.842313130757</v>
          </cell>
          <cell r="F25">
            <v>9055.0142216355689</v>
          </cell>
          <cell r="G25">
            <v>7001.3965828637538</v>
          </cell>
          <cell r="H25">
            <v>17011.83477472527</v>
          </cell>
          <cell r="I25">
            <v>43334.203875254199</v>
          </cell>
          <cell r="J25">
            <v>6587.1807178539593</v>
          </cell>
          <cell r="K25">
            <v>34920.064853336036</v>
          </cell>
          <cell r="L25">
            <v>126427.38337568677</v>
          </cell>
          <cell r="M25">
            <v>24483.824997623946</v>
          </cell>
          <cell r="N25">
            <v>5696.8640909308488</v>
          </cell>
          <cell r="O25">
            <v>19598.208426529724</v>
          </cell>
          <cell r="P25">
            <v>9648.69123191789</v>
          </cell>
          <cell r="Q25">
            <v>10240.699762774155</v>
          </cell>
          <cell r="R25">
            <v>10182.95053609959</v>
          </cell>
        </row>
        <row r="26">
          <cell r="C26">
            <v>74736.163799467467</v>
          </cell>
          <cell r="D26">
            <v>71546.10265185179</v>
          </cell>
          <cell r="E26">
            <v>30857.082769421278</v>
          </cell>
          <cell r="F26">
            <v>9244.6852435262626</v>
          </cell>
          <cell r="G26">
            <v>7043.7657804623559</v>
          </cell>
          <cell r="H26">
            <v>17184.728646689575</v>
          </cell>
          <cell r="I26">
            <v>41946.885686544716</v>
          </cell>
          <cell r="J26">
            <v>6803.5181729331289</v>
          </cell>
          <cell r="K26">
            <v>35007.691321641818</v>
          </cell>
          <cell r="L26">
            <v>121829.38862571718</v>
          </cell>
          <cell r="M26">
            <v>24595.62680852284</v>
          </cell>
          <cell r="N26">
            <v>5747.1249267545627</v>
          </cell>
          <cell r="O26">
            <v>20076.609459078525</v>
          </cell>
          <cell r="P26">
            <v>9812.39025616035</v>
          </cell>
          <cell r="Q26">
            <v>10579.794145109969</v>
          </cell>
          <cell r="R26">
            <v>10255.23826769906</v>
          </cell>
        </row>
        <row r="27">
          <cell r="C27">
            <v>75579.869603551822</v>
          </cell>
          <cell r="D27">
            <v>72142.927082081209</v>
          </cell>
          <cell r="E27">
            <v>31150.279994308883</v>
          </cell>
          <cell r="F27">
            <v>9362.201825054135</v>
          </cell>
          <cell r="G27">
            <v>7120.0428699994036</v>
          </cell>
          <cell r="H27">
            <v>17868.033530370063</v>
          </cell>
          <cell r="I27">
            <v>41363.912506255772</v>
          </cell>
          <cell r="J27">
            <v>7107.9705926789502</v>
          </cell>
          <cell r="K27">
            <v>35333.672280976738</v>
          </cell>
          <cell r="L27">
            <v>122493.14698255769</v>
          </cell>
          <cell r="M27">
            <v>25209.568319629201</v>
          </cell>
          <cell r="N27">
            <v>5754.5802981415527</v>
          </cell>
          <cell r="O27">
            <v>20542.865451490696</v>
          </cell>
          <cell r="P27">
            <v>9871.123413235222</v>
          </cell>
          <cell r="Q27">
            <v>12335.471433778599</v>
          </cell>
          <cell r="R27">
            <v>10395.563909157874</v>
          </cell>
        </row>
        <row r="28">
          <cell r="C28">
            <v>75668.948383795665</v>
          </cell>
          <cell r="D28">
            <v>72466.671249713399</v>
          </cell>
          <cell r="E28">
            <v>31360.234843815037</v>
          </cell>
          <cell r="F28">
            <v>9504.0953483966005</v>
          </cell>
          <cell r="G28">
            <v>7039.0172279650997</v>
          </cell>
          <cell r="H28">
            <v>17783.004172463017</v>
          </cell>
          <cell r="I28">
            <v>40887.192135459714</v>
          </cell>
          <cell r="J28">
            <v>7100.9074387043238</v>
          </cell>
          <cell r="K28">
            <v>34961.148893248079</v>
          </cell>
          <cell r="L28">
            <v>120998.66777635546</v>
          </cell>
          <cell r="M28">
            <v>25016.862940759442</v>
          </cell>
          <cell r="N28">
            <v>5678.6826558772427</v>
          </cell>
          <cell r="O28">
            <v>20732.763159539616</v>
          </cell>
          <cell r="P28">
            <v>9874.6939992799234</v>
          </cell>
          <cell r="Q28">
            <v>12156.18355417487</v>
          </cell>
          <cell r="R28">
            <v>10425.623749904586</v>
          </cell>
        </row>
        <row r="29">
          <cell r="C29">
            <v>75129.561870951293</v>
          </cell>
          <cell r="D29">
            <v>72446.518443191511</v>
          </cell>
          <cell r="E29">
            <v>31344.603091746103</v>
          </cell>
          <cell r="F29">
            <v>9525.7260896661919</v>
          </cell>
          <cell r="G29">
            <v>6927.2174266211769</v>
          </cell>
          <cell r="H29">
            <v>17564.865718128116</v>
          </cell>
          <cell r="I29">
            <v>40824.832009339108</v>
          </cell>
          <cell r="J29">
            <v>7122.5218009515474</v>
          </cell>
          <cell r="K29">
            <v>34704.070312674805</v>
          </cell>
          <cell r="L29">
            <v>120293.40826344324</v>
          </cell>
          <cell r="M29">
            <v>24819.656803328086</v>
          </cell>
          <cell r="N29">
            <v>5606.3267704547625</v>
          </cell>
          <cell r="O29">
            <v>20834.519773015818</v>
          </cell>
          <cell r="P29">
            <v>9896.2908839301017</v>
          </cell>
          <cell r="Q29">
            <v>11545.246104141361</v>
          </cell>
          <cell r="R29">
            <v>10442.194716897062</v>
          </cell>
        </row>
        <row r="30">
          <cell r="C30">
            <v>74126.866280667193</v>
          </cell>
          <cell r="D30">
            <v>71500.93869997139</v>
          </cell>
          <cell r="E30">
            <v>30982.881594044364</v>
          </cell>
          <cell r="F30">
            <v>9402.2471881617494</v>
          </cell>
          <cell r="G30">
            <v>6879.4114137094493</v>
          </cell>
          <cell r="H30">
            <v>17446.169371682434</v>
          </cell>
          <cell r="I30">
            <v>40364.492855205026</v>
          </cell>
          <cell r="J30">
            <v>7124.1145158647341</v>
          </cell>
          <cell r="K30">
            <v>34626.910464016837</v>
          </cell>
          <cell r="L30">
            <v>120309.20662509656</v>
          </cell>
          <cell r="M30">
            <v>24540.417646639195</v>
          </cell>
          <cell r="N30">
            <v>5497.3010669558016</v>
          </cell>
          <cell r="O30">
            <v>20632.266165189176</v>
          </cell>
          <cell r="P30">
            <v>9856.9019980217199</v>
          </cell>
          <cell r="Q30">
            <v>11587.089522136601</v>
          </cell>
          <cell r="R30">
            <v>10420.613641771273</v>
          </cell>
        </row>
        <row r="31">
          <cell r="C31">
            <v>72416.01383510392</v>
          </cell>
          <cell r="D31">
            <v>69407.93515138267</v>
          </cell>
          <cell r="E31">
            <v>30742.339177238333</v>
          </cell>
          <cell r="F31">
            <v>9338.448088804842</v>
          </cell>
          <cell r="G31">
            <v>6857.0002439530981</v>
          </cell>
          <cell r="H31">
            <v>17306.712042735686</v>
          </cell>
          <cell r="I31">
            <v>39737.900442632272</v>
          </cell>
          <cell r="J31">
            <v>7083.984938124162</v>
          </cell>
          <cell r="K31">
            <v>34163.489661148022</v>
          </cell>
          <cell r="L31">
            <v>119074.8560828745</v>
          </cell>
          <cell r="M31">
            <v>24101.801313800599</v>
          </cell>
          <cell r="N31">
            <v>5401.2970008478915</v>
          </cell>
          <cell r="O31">
            <v>20422.786264042443</v>
          </cell>
          <cell r="P31">
            <v>9774.9817792164031</v>
          </cell>
          <cell r="Q31">
            <v>11449.19030867159</v>
          </cell>
          <cell r="R31">
            <v>10351.612537964313</v>
          </cell>
        </row>
        <row r="32">
          <cell r="C32">
            <v>70552.020838826167</v>
          </cell>
          <cell r="D32">
            <v>68322.035947596029</v>
          </cell>
          <cell r="E32">
            <v>30619.350195579202</v>
          </cell>
          <cell r="F32">
            <v>9312.5545851784864</v>
          </cell>
          <cell r="G32">
            <v>6829.6970977689925</v>
          </cell>
          <cell r="H32">
            <v>17215.552922115483</v>
          </cell>
          <cell r="I32">
            <v>39399.620321018978</v>
          </cell>
          <cell r="J32">
            <v>7074.6185551045419</v>
          </cell>
          <cell r="K32">
            <v>33857.064822952023</v>
          </cell>
          <cell r="L32">
            <v>119127.98891653292</v>
          </cell>
          <cell r="M32">
            <v>24012.461119312524</v>
          </cell>
          <cell r="N32">
            <v>5301.9615754554015</v>
          </cell>
          <cell r="O32">
            <v>20393.95081354124</v>
          </cell>
          <cell r="P32">
            <v>9726.1334602088136</v>
          </cell>
          <cell r="Q32">
            <v>11308.130463704241</v>
          </cell>
          <cell r="R32">
            <v>10318.752080895707</v>
          </cell>
        </row>
        <row r="33">
          <cell r="C33">
            <v>69215.610117592383</v>
          </cell>
          <cell r="D33">
            <v>66812.625929963047</v>
          </cell>
          <cell r="E33">
            <v>30611.000437637573</v>
          </cell>
          <cell r="F33">
            <v>9336.0778525266069</v>
          </cell>
          <cell r="G33">
            <v>6800.6245955341183</v>
          </cell>
          <cell r="H33">
            <v>17121.114538771344</v>
          </cell>
          <cell r="I33">
            <v>38770.065028415404</v>
          </cell>
          <cell r="J33">
            <v>7120.7609950069254</v>
          </cell>
          <cell r="K33">
            <v>33600.454274249503</v>
          </cell>
          <cell r="L33">
            <v>117163.65015679519</v>
          </cell>
          <cell r="M33">
            <v>23471.759242942906</v>
          </cell>
          <cell r="N33">
            <v>5177.0883653015453</v>
          </cell>
          <cell r="O33">
            <v>20490.436237287639</v>
          </cell>
          <cell r="P33">
            <v>9712.8640524188631</v>
          </cell>
          <cell r="Q33">
            <v>11181.910896456411</v>
          </cell>
          <cell r="R33">
            <v>10293.330364321942</v>
          </cell>
        </row>
        <row r="34">
          <cell r="C34">
            <v>68298.977526892108</v>
          </cell>
          <cell r="D34">
            <v>65819.928680012585</v>
          </cell>
          <cell r="E34">
            <v>30670.024714803632</v>
          </cell>
          <cell r="F34">
            <v>9371.8832947469527</v>
          </cell>
          <cell r="G34">
            <v>6780.2852545378573</v>
          </cell>
          <cell r="H34">
            <v>17084.8133446475</v>
          </cell>
          <cell r="I34">
            <v>38457.801142126089</v>
          </cell>
          <cell r="J34">
            <v>7171.9171992103966</v>
          </cell>
          <cell r="K34">
            <v>33486.197742340075</v>
          </cell>
          <cell r="L34">
            <v>117247.6602729552</v>
          </cell>
          <cell r="M34">
            <v>23071.910599728697</v>
          </cell>
          <cell r="N34">
            <v>5121.3591516091565</v>
          </cell>
          <cell r="O34">
            <v>20607.835371764693</v>
          </cell>
          <cell r="P34">
            <v>9745.3717099274945</v>
          </cell>
          <cell r="Q34">
            <v>11096.884015146661</v>
          </cell>
          <cell r="R34">
            <v>10295.588835789807</v>
          </cell>
        </row>
        <row r="35">
          <cell r="C35">
            <v>67372.069959891669</v>
          </cell>
          <cell r="D35">
            <v>65187.116563927571</v>
          </cell>
          <cell r="E35">
            <v>30694.546380094162</v>
          </cell>
          <cell r="F35">
            <v>9407.1076584404545</v>
          </cell>
          <cell r="G35">
            <v>6726.600521219445</v>
          </cell>
          <cell r="H35">
            <v>16982.362845725198</v>
          </cell>
          <cell r="I35">
            <v>38070.62213478917</v>
          </cell>
          <cell r="J35">
            <v>7129.3512609426589</v>
          </cell>
          <cell r="K35">
            <v>33078.769428609696</v>
          </cell>
          <cell r="L35">
            <v>115472.0934374783</v>
          </cell>
          <cell r="M35">
            <v>22677.13991941922</v>
          </cell>
          <cell r="N35">
            <v>5041.5835020625655</v>
          </cell>
          <cell r="O35">
            <v>20563.760186170366</v>
          </cell>
          <cell r="P35">
            <v>9696.9468312472181</v>
          </cell>
          <cell r="Q35">
            <v>10953.965007402934</v>
          </cell>
          <cell r="R35">
            <v>10240.28074560805</v>
          </cell>
        </row>
        <row r="36">
          <cell r="C36">
            <v>66575.992090645872</v>
          </cell>
          <cell r="D36">
            <v>64670.811421974809</v>
          </cell>
          <cell r="E36">
            <v>30694.502991323636</v>
          </cell>
          <cell r="F36">
            <v>9441.3742382798155</v>
          </cell>
          <cell r="G36">
            <v>6676.3590661803873</v>
          </cell>
          <cell r="H36">
            <v>16865.295262119012</v>
          </cell>
          <cell r="I36">
            <v>37655.942497610609</v>
          </cell>
          <cell r="J36">
            <v>7075.6067158132319</v>
          </cell>
          <cell r="K36">
            <v>32720.743751483176</v>
          </cell>
          <cell r="L36">
            <v>114107.12935593248</v>
          </cell>
          <cell r="M36">
            <v>22356.116562184456</v>
          </cell>
          <cell r="N36">
            <v>4976.8361536030206</v>
          </cell>
          <cell r="O36">
            <v>20558.924127366401</v>
          </cell>
          <cell r="P36">
            <v>9687.9015230878722</v>
          </cell>
          <cell r="Q36">
            <v>10732.454445545889</v>
          </cell>
          <cell r="R36">
            <v>10225.519419260516</v>
          </cell>
        </row>
      </sheetData>
      <sheetData sheetId="1">
        <row r="19">
          <cell r="B19">
            <v>38950</v>
          </cell>
          <cell r="C19">
            <v>14650</v>
          </cell>
        </row>
        <row r="20">
          <cell r="B20">
            <v>41719</v>
          </cell>
          <cell r="C20">
            <v>14921</v>
          </cell>
        </row>
        <row r="21">
          <cell r="B21">
            <v>43433</v>
          </cell>
          <cell r="C21">
            <v>16346</v>
          </cell>
        </row>
        <row r="22">
          <cell r="B22">
            <v>45337</v>
          </cell>
          <cell r="C22">
            <v>16348</v>
          </cell>
        </row>
        <row r="23">
          <cell r="B23">
            <v>47108</v>
          </cell>
          <cell r="C23">
            <v>18695</v>
          </cell>
        </row>
        <row r="24">
          <cell r="B24">
            <v>48362</v>
          </cell>
          <cell r="C24">
            <v>20645</v>
          </cell>
        </row>
        <row r="25">
          <cell r="B25">
            <v>50628</v>
          </cell>
          <cell r="C25">
            <v>21804</v>
          </cell>
        </row>
        <row r="26">
          <cell r="B26">
            <v>75936</v>
          </cell>
          <cell r="C26">
            <v>21289</v>
          </cell>
        </row>
        <row r="27">
          <cell r="B27">
            <v>48900</v>
          </cell>
          <cell r="C27">
            <v>18600</v>
          </cell>
        </row>
        <row r="28">
          <cell r="B28">
            <v>48200</v>
          </cell>
          <cell r="C28">
            <v>18500</v>
          </cell>
        </row>
        <row r="29">
          <cell r="B29">
            <v>50500</v>
          </cell>
          <cell r="C29">
            <v>19000</v>
          </cell>
        </row>
        <row r="30">
          <cell r="B30">
            <v>51200</v>
          </cell>
          <cell r="C30">
            <v>18600</v>
          </cell>
        </row>
        <row r="31">
          <cell r="B31">
            <v>50500</v>
          </cell>
          <cell r="C31">
            <v>19200</v>
          </cell>
        </row>
        <row r="32">
          <cell r="B32">
            <v>49500</v>
          </cell>
          <cell r="C32">
            <v>18600</v>
          </cell>
        </row>
        <row r="33">
          <cell r="B33">
            <v>48100</v>
          </cell>
          <cell r="C33">
            <v>18200</v>
          </cell>
        </row>
        <row r="34">
          <cell r="B34">
            <v>45700</v>
          </cell>
          <cell r="C34">
            <v>17600</v>
          </cell>
        </row>
        <row r="35">
          <cell r="B35">
            <v>44000</v>
          </cell>
          <cell r="C35">
            <v>17100</v>
          </cell>
        </row>
        <row r="36">
          <cell r="B36">
            <v>43100</v>
          </cell>
          <cell r="C36">
            <v>16500</v>
          </cell>
        </row>
        <row r="37">
          <cell r="B37">
            <v>42400</v>
          </cell>
          <cell r="C37">
            <v>16100</v>
          </cell>
        </row>
        <row r="38">
          <cell r="B38">
            <v>41600</v>
          </cell>
          <cell r="C38">
            <v>15800</v>
          </cell>
        </row>
        <row r="39">
          <cell r="B39">
            <v>41100</v>
          </cell>
          <cell r="C39">
            <v>15600</v>
          </cell>
        </row>
      </sheetData>
      <sheetData sheetId="2">
        <row r="19">
          <cell r="B19">
            <v>28964</v>
          </cell>
          <cell r="C19">
            <v>17726</v>
          </cell>
        </row>
        <row r="20">
          <cell r="B20">
            <v>30838</v>
          </cell>
          <cell r="C20">
            <v>17340</v>
          </cell>
        </row>
        <row r="21">
          <cell r="B21">
            <v>32953</v>
          </cell>
          <cell r="C21">
            <v>18448</v>
          </cell>
        </row>
        <row r="22">
          <cell r="B22">
            <v>34513</v>
          </cell>
          <cell r="C22">
            <v>17906</v>
          </cell>
        </row>
        <row r="23">
          <cell r="B23">
            <v>37116</v>
          </cell>
          <cell r="C23">
            <v>18728</v>
          </cell>
        </row>
        <row r="24">
          <cell r="B24">
            <v>40048</v>
          </cell>
          <cell r="C24">
            <v>21490</v>
          </cell>
        </row>
        <row r="25">
          <cell r="B25">
            <v>73477</v>
          </cell>
          <cell r="C25">
            <v>21064</v>
          </cell>
        </row>
        <row r="26">
          <cell r="B26">
            <v>41930</v>
          </cell>
          <cell r="C26">
            <v>21419</v>
          </cell>
        </row>
        <row r="27">
          <cell r="B27">
            <v>42700</v>
          </cell>
          <cell r="C27">
            <v>21000</v>
          </cell>
        </row>
        <row r="28">
          <cell r="B28">
            <v>43100</v>
          </cell>
          <cell r="C28">
            <v>21000</v>
          </cell>
        </row>
        <row r="29">
          <cell r="B29">
            <v>44600</v>
          </cell>
          <cell r="C29">
            <v>21200</v>
          </cell>
        </row>
        <row r="30">
          <cell r="B30">
            <v>44500</v>
          </cell>
          <cell r="C30">
            <v>21300</v>
          </cell>
        </row>
        <row r="31">
          <cell r="B31">
            <v>45000</v>
          </cell>
          <cell r="C31">
            <v>21100</v>
          </cell>
        </row>
        <row r="32">
          <cell r="B32">
            <v>44100</v>
          </cell>
          <cell r="C32">
            <v>21900</v>
          </cell>
        </row>
        <row r="33">
          <cell r="B33">
            <v>42800</v>
          </cell>
          <cell r="C33">
            <v>21300</v>
          </cell>
        </row>
        <row r="34">
          <cell r="B34">
            <v>40800</v>
          </cell>
          <cell r="C34">
            <v>20600</v>
          </cell>
        </row>
        <row r="35">
          <cell r="B35">
            <v>40000</v>
          </cell>
          <cell r="C35">
            <v>20500</v>
          </cell>
        </row>
        <row r="36">
          <cell r="B36">
            <v>38200</v>
          </cell>
          <cell r="C36">
            <v>19800</v>
          </cell>
        </row>
        <row r="37">
          <cell r="B37">
            <v>37700</v>
          </cell>
          <cell r="C37">
            <v>19300</v>
          </cell>
        </row>
        <row r="38">
          <cell r="B38">
            <v>37500</v>
          </cell>
          <cell r="C38">
            <v>19100</v>
          </cell>
        </row>
        <row r="39">
          <cell r="B39">
            <v>37400</v>
          </cell>
          <cell r="C39">
            <v>18800</v>
          </cell>
        </row>
      </sheetData>
      <sheetData sheetId="3">
        <row r="19">
          <cell r="B19">
            <v>13481</v>
          </cell>
          <cell r="C19">
            <v>3290</v>
          </cell>
        </row>
        <row r="20">
          <cell r="B20">
            <v>13756</v>
          </cell>
          <cell r="C20">
            <v>3605</v>
          </cell>
        </row>
        <row r="21">
          <cell r="B21">
            <v>13691</v>
          </cell>
          <cell r="C21">
            <v>3263</v>
          </cell>
        </row>
        <row r="22">
          <cell r="B22">
            <v>14184</v>
          </cell>
          <cell r="C22">
            <v>3228</v>
          </cell>
        </row>
        <row r="23">
          <cell r="B23">
            <v>14008</v>
          </cell>
          <cell r="C23">
            <v>3354</v>
          </cell>
        </row>
        <row r="24">
          <cell r="B24">
            <v>13455</v>
          </cell>
          <cell r="C24">
            <v>3444</v>
          </cell>
        </row>
        <row r="25">
          <cell r="B25">
            <v>12986</v>
          </cell>
          <cell r="C25">
            <v>3340</v>
          </cell>
        </row>
        <row r="26">
          <cell r="B26">
            <v>18271</v>
          </cell>
          <cell r="C26">
            <v>3581</v>
          </cell>
        </row>
        <row r="27">
          <cell r="B27">
            <v>13340</v>
          </cell>
          <cell r="C27">
            <v>3260</v>
          </cell>
        </row>
        <row r="28">
          <cell r="B28">
            <v>13330</v>
          </cell>
          <cell r="C28">
            <v>3210</v>
          </cell>
        </row>
        <row r="29">
          <cell r="B29">
            <v>14930</v>
          </cell>
          <cell r="C29">
            <v>3230</v>
          </cell>
        </row>
        <row r="30">
          <cell r="B30">
            <v>14360</v>
          </cell>
          <cell r="C30">
            <v>3320</v>
          </cell>
        </row>
        <row r="31">
          <cell r="B31">
            <v>15050</v>
          </cell>
          <cell r="C31">
            <v>3270</v>
          </cell>
        </row>
        <row r="32">
          <cell r="B32">
            <v>14730</v>
          </cell>
          <cell r="C32">
            <v>3220</v>
          </cell>
        </row>
        <row r="33">
          <cell r="B33">
            <v>13800</v>
          </cell>
          <cell r="C33">
            <v>3140</v>
          </cell>
        </row>
        <row r="34">
          <cell r="B34">
            <v>13890</v>
          </cell>
          <cell r="C34">
            <v>3110</v>
          </cell>
        </row>
        <row r="35">
          <cell r="B35">
            <v>14100</v>
          </cell>
          <cell r="C35">
            <v>3130</v>
          </cell>
        </row>
        <row r="36">
          <cell r="B36">
            <v>14210</v>
          </cell>
          <cell r="C36">
            <v>3160</v>
          </cell>
        </row>
        <row r="37">
          <cell r="B37">
            <v>14330</v>
          </cell>
          <cell r="C37">
            <v>3210</v>
          </cell>
        </row>
        <row r="38">
          <cell r="B38">
            <v>14630</v>
          </cell>
          <cell r="C38">
            <v>3210</v>
          </cell>
        </row>
        <row r="39">
          <cell r="B39">
            <v>14630</v>
          </cell>
          <cell r="C39">
            <v>3210</v>
          </cell>
        </row>
      </sheetData>
      <sheetData sheetId="4">
        <row r="19">
          <cell r="B19">
            <v>11301</v>
          </cell>
          <cell r="C19">
            <v>3043</v>
          </cell>
        </row>
        <row r="20">
          <cell r="B20">
            <v>11803</v>
          </cell>
          <cell r="C20">
            <v>2688</v>
          </cell>
        </row>
        <row r="21">
          <cell r="B21">
            <v>12303</v>
          </cell>
          <cell r="C21">
            <v>2596</v>
          </cell>
        </row>
        <row r="22">
          <cell r="B22">
            <v>11957</v>
          </cell>
          <cell r="C22">
            <v>2478</v>
          </cell>
        </row>
        <row r="23">
          <cell r="B23">
            <v>13012</v>
          </cell>
          <cell r="C23">
            <v>2416</v>
          </cell>
        </row>
        <row r="24">
          <cell r="B24">
            <v>10171</v>
          </cell>
          <cell r="C24">
            <v>2137</v>
          </cell>
        </row>
        <row r="25">
          <cell r="B25">
            <v>7306</v>
          </cell>
          <cell r="C25">
            <v>1770</v>
          </cell>
        </row>
        <row r="26">
          <cell r="B26">
            <v>10014</v>
          </cell>
          <cell r="C26">
            <v>1595</v>
          </cell>
        </row>
        <row r="27">
          <cell r="B27">
            <v>7040</v>
          </cell>
          <cell r="C27">
            <v>1630</v>
          </cell>
        </row>
        <row r="28">
          <cell r="B28">
            <v>7420</v>
          </cell>
          <cell r="C28">
            <v>1630</v>
          </cell>
        </row>
        <row r="29">
          <cell r="B29">
            <v>8170</v>
          </cell>
          <cell r="C29">
            <v>1640</v>
          </cell>
        </row>
        <row r="30">
          <cell r="B30">
            <v>8610</v>
          </cell>
          <cell r="C30">
            <v>1740</v>
          </cell>
        </row>
        <row r="31">
          <cell r="B31">
            <v>9530</v>
          </cell>
          <cell r="C31">
            <v>1740</v>
          </cell>
        </row>
        <row r="32">
          <cell r="B32">
            <v>9620</v>
          </cell>
          <cell r="C32">
            <v>1750</v>
          </cell>
        </row>
        <row r="33">
          <cell r="B33">
            <v>9320</v>
          </cell>
          <cell r="C33">
            <v>1750</v>
          </cell>
        </row>
        <row r="34">
          <cell r="B34">
            <v>9190</v>
          </cell>
          <cell r="C34">
            <v>1760</v>
          </cell>
        </row>
        <row r="35">
          <cell r="B35">
            <v>9280</v>
          </cell>
          <cell r="C35">
            <v>1760</v>
          </cell>
        </row>
        <row r="36">
          <cell r="B36">
            <v>9280</v>
          </cell>
          <cell r="C36">
            <v>1670</v>
          </cell>
        </row>
        <row r="37">
          <cell r="B37">
            <v>9280</v>
          </cell>
          <cell r="C37">
            <v>1670</v>
          </cell>
        </row>
        <row r="38">
          <cell r="B38">
            <v>9380</v>
          </cell>
          <cell r="C38">
            <v>1770</v>
          </cell>
        </row>
        <row r="39">
          <cell r="B39">
            <v>9590</v>
          </cell>
          <cell r="C39">
            <v>1780</v>
          </cell>
        </row>
      </sheetData>
      <sheetData sheetId="5">
        <row r="19">
          <cell r="B19">
            <v>2422</v>
          </cell>
          <cell r="C19">
            <v>1063</v>
          </cell>
        </row>
        <row r="20">
          <cell r="B20">
            <v>2602</v>
          </cell>
          <cell r="C20">
            <v>942</v>
          </cell>
        </row>
        <row r="21">
          <cell r="B21">
            <v>2558</v>
          </cell>
          <cell r="C21">
            <v>901</v>
          </cell>
        </row>
        <row r="22">
          <cell r="B22">
            <v>2832</v>
          </cell>
          <cell r="C22">
            <v>648</v>
          </cell>
        </row>
        <row r="23">
          <cell r="B23">
            <v>2823</v>
          </cell>
          <cell r="C23">
            <v>653</v>
          </cell>
        </row>
        <row r="24">
          <cell r="B24">
            <v>2996</v>
          </cell>
          <cell r="C24">
            <v>952</v>
          </cell>
        </row>
        <row r="25">
          <cell r="B25">
            <v>3251</v>
          </cell>
          <cell r="C25">
            <v>618</v>
          </cell>
        </row>
        <row r="26">
          <cell r="B26">
            <v>4375</v>
          </cell>
          <cell r="C26">
            <v>635</v>
          </cell>
        </row>
        <row r="27">
          <cell r="B27">
            <v>3270</v>
          </cell>
          <cell r="C27">
            <v>860</v>
          </cell>
        </row>
        <row r="28">
          <cell r="B28">
            <v>3380</v>
          </cell>
          <cell r="C28">
            <v>880</v>
          </cell>
        </row>
        <row r="29">
          <cell r="B29">
            <v>3380</v>
          </cell>
          <cell r="C29">
            <v>880</v>
          </cell>
        </row>
        <row r="30">
          <cell r="B30">
            <v>3380</v>
          </cell>
          <cell r="C30">
            <v>870</v>
          </cell>
        </row>
        <row r="31">
          <cell r="B31">
            <v>3170</v>
          </cell>
          <cell r="C31">
            <v>860</v>
          </cell>
        </row>
        <row r="32">
          <cell r="B32">
            <v>2960</v>
          </cell>
          <cell r="C32">
            <v>840</v>
          </cell>
        </row>
        <row r="33">
          <cell r="B33">
            <v>2960</v>
          </cell>
          <cell r="C33">
            <v>830</v>
          </cell>
        </row>
        <row r="34">
          <cell r="B34">
            <v>3150</v>
          </cell>
          <cell r="C34">
            <v>820</v>
          </cell>
        </row>
        <row r="35">
          <cell r="B35">
            <v>3160</v>
          </cell>
          <cell r="C35">
            <v>830</v>
          </cell>
        </row>
        <row r="36">
          <cell r="B36">
            <v>3160</v>
          </cell>
          <cell r="C36">
            <v>830</v>
          </cell>
        </row>
        <row r="37">
          <cell r="B37">
            <v>3150</v>
          </cell>
          <cell r="C37">
            <v>820</v>
          </cell>
        </row>
        <row r="38">
          <cell r="B38">
            <v>3150</v>
          </cell>
          <cell r="C38">
            <v>820</v>
          </cell>
        </row>
        <row r="39">
          <cell r="B39">
            <v>3150</v>
          </cell>
          <cell r="C39">
            <v>810</v>
          </cell>
        </row>
      </sheetData>
      <sheetData sheetId="6">
        <row r="19">
          <cell r="B19">
            <v>5712</v>
          </cell>
          <cell r="C19">
            <v>2104</v>
          </cell>
        </row>
        <row r="20">
          <cell r="B20">
            <v>6108</v>
          </cell>
          <cell r="C20">
            <v>1828</v>
          </cell>
        </row>
        <row r="21">
          <cell r="B21">
            <v>6488</v>
          </cell>
          <cell r="C21">
            <v>2086</v>
          </cell>
        </row>
        <row r="22">
          <cell r="B22">
            <v>6966</v>
          </cell>
          <cell r="C22">
            <v>2097</v>
          </cell>
        </row>
        <row r="23">
          <cell r="B23">
            <v>7509</v>
          </cell>
          <cell r="C23">
            <v>2157</v>
          </cell>
        </row>
        <row r="24">
          <cell r="B24">
            <v>12856</v>
          </cell>
          <cell r="C24">
            <v>2581</v>
          </cell>
        </row>
        <row r="25">
          <cell r="B25">
            <v>7957</v>
          </cell>
          <cell r="C25">
            <v>2260</v>
          </cell>
        </row>
        <row r="26">
          <cell r="B26">
            <v>8328</v>
          </cell>
          <cell r="C26">
            <v>2351</v>
          </cell>
        </row>
        <row r="27">
          <cell r="B27">
            <v>8400</v>
          </cell>
          <cell r="C27">
            <v>2380</v>
          </cell>
        </row>
        <row r="28">
          <cell r="B28">
            <v>8500</v>
          </cell>
          <cell r="C28">
            <v>2380</v>
          </cell>
        </row>
        <row r="29">
          <cell r="B29">
            <v>8500</v>
          </cell>
          <cell r="C29">
            <v>2380</v>
          </cell>
        </row>
        <row r="30">
          <cell r="B30">
            <v>8400</v>
          </cell>
          <cell r="C30">
            <v>2370</v>
          </cell>
        </row>
        <row r="31">
          <cell r="B31">
            <v>8400</v>
          </cell>
          <cell r="C31">
            <v>2370</v>
          </cell>
        </row>
        <row r="32">
          <cell r="B32">
            <v>8400</v>
          </cell>
          <cell r="C32">
            <v>2370</v>
          </cell>
        </row>
        <row r="33">
          <cell r="B33">
            <v>8300</v>
          </cell>
          <cell r="C33">
            <v>2370</v>
          </cell>
        </row>
        <row r="34">
          <cell r="B34">
            <v>8400</v>
          </cell>
          <cell r="C34">
            <v>2370</v>
          </cell>
        </row>
        <row r="35">
          <cell r="B35">
            <v>8400</v>
          </cell>
          <cell r="C35">
            <v>2370</v>
          </cell>
        </row>
        <row r="36">
          <cell r="B36">
            <v>8500</v>
          </cell>
          <cell r="C36">
            <v>2380</v>
          </cell>
        </row>
        <row r="37">
          <cell r="B37">
            <v>8500</v>
          </cell>
          <cell r="C37">
            <v>2380</v>
          </cell>
        </row>
        <row r="38">
          <cell r="B38">
            <v>8600</v>
          </cell>
          <cell r="C38">
            <v>2380</v>
          </cell>
        </row>
        <row r="39">
          <cell r="B39">
            <v>8600</v>
          </cell>
          <cell r="C39">
            <v>2380</v>
          </cell>
        </row>
      </sheetData>
      <sheetData sheetId="7">
        <row r="19">
          <cell r="B19">
            <v>18605</v>
          </cell>
          <cell r="C19">
            <v>11157</v>
          </cell>
        </row>
        <row r="20">
          <cell r="B20">
            <v>19975</v>
          </cell>
          <cell r="C20">
            <v>11706</v>
          </cell>
        </row>
        <row r="21">
          <cell r="B21">
            <v>19975</v>
          </cell>
          <cell r="C21">
            <v>11706</v>
          </cell>
        </row>
        <row r="22">
          <cell r="B22">
            <v>21150</v>
          </cell>
          <cell r="C22">
            <v>11008</v>
          </cell>
        </row>
        <row r="23">
          <cell r="B23">
            <v>21797</v>
          </cell>
          <cell r="C23">
            <v>11134</v>
          </cell>
        </row>
        <row r="24">
          <cell r="B24">
            <v>23185</v>
          </cell>
          <cell r="C24">
            <v>11576</v>
          </cell>
        </row>
        <row r="25">
          <cell r="B25">
            <v>23550</v>
          </cell>
          <cell r="C25">
            <v>13039</v>
          </cell>
        </row>
        <row r="26">
          <cell r="B26">
            <v>25274</v>
          </cell>
          <cell r="C26">
            <v>12400</v>
          </cell>
        </row>
        <row r="27">
          <cell r="B27">
            <v>32000</v>
          </cell>
          <cell r="C27">
            <v>13300</v>
          </cell>
        </row>
        <row r="28">
          <cell r="B28">
            <v>29300</v>
          </cell>
          <cell r="C28">
            <v>13000</v>
          </cell>
        </row>
        <row r="29">
          <cell r="B29">
            <v>25800</v>
          </cell>
          <cell r="C29">
            <v>12900</v>
          </cell>
        </row>
        <row r="30">
          <cell r="B30">
            <v>24600</v>
          </cell>
          <cell r="C30">
            <v>12700</v>
          </cell>
        </row>
        <row r="31">
          <cell r="B31">
            <v>24100</v>
          </cell>
          <cell r="C31">
            <v>12600</v>
          </cell>
        </row>
        <row r="32">
          <cell r="B32">
            <v>24600</v>
          </cell>
          <cell r="C32">
            <v>12400</v>
          </cell>
        </row>
        <row r="33">
          <cell r="B33">
            <v>23500</v>
          </cell>
          <cell r="C33">
            <v>12100</v>
          </cell>
        </row>
        <row r="34">
          <cell r="B34">
            <v>23100</v>
          </cell>
          <cell r="C34">
            <v>11900</v>
          </cell>
        </row>
        <row r="35">
          <cell r="B35">
            <v>22900</v>
          </cell>
          <cell r="C35">
            <v>11800</v>
          </cell>
        </row>
        <row r="36">
          <cell r="B36">
            <v>22400</v>
          </cell>
          <cell r="C36">
            <v>11600</v>
          </cell>
        </row>
        <row r="37">
          <cell r="B37">
            <v>22500</v>
          </cell>
          <cell r="C37">
            <v>11500</v>
          </cell>
        </row>
        <row r="38">
          <cell r="B38">
            <v>22200</v>
          </cell>
          <cell r="C38">
            <v>11300</v>
          </cell>
        </row>
        <row r="39">
          <cell r="B39">
            <v>21800</v>
          </cell>
          <cell r="C39">
            <v>11200</v>
          </cell>
        </row>
      </sheetData>
      <sheetData sheetId="8">
        <row r="19">
          <cell r="B19">
            <v>6748</v>
          </cell>
          <cell r="C19">
            <v>1319</v>
          </cell>
        </row>
        <row r="20">
          <cell r="B20">
            <v>7149</v>
          </cell>
          <cell r="C20">
            <v>1187</v>
          </cell>
        </row>
        <row r="21">
          <cell r="B21">
            <v>7259</v>
          </cell>
          <cell r="C21">
            <v>1170</v>
          </cell>
        </row>
        <row r="22">
          <cell r="B22">
            <v>11928</v>
          </cell>
          <cell r="C22">
            <v>1281</v>
          </cell>
        </row>
        <row r="23">
          <cell r="B23">
            <v>6047</v>
          </cell>
          <cell r="C23">
            <v>1170</v>
          </cell>
        </row>
        <row r="24">
          <cell r="B24">
            <v>4523</v>
          </cell>
          <cell r="C24">
            <v>1056</v>
          </cell>
        </row>
        <row r="25">
          <cell r="B25">
            <v>3677</v>
          </cell>
          <cell r="C25">
            <v>1075</v>
          </cell>
        </row>
        <row r="26">
          <cell r="B26">
            <v>3825</v>
          </cell>
          <cell r="C26">
            <v>991</v>
          </cell>
        </row>
        <row r="27">
          <cell r="B27">
            <v>3850</v>
          </cell>
          <cell r="C27">
            <v>960</v>
          </cell>
        </row>
        <row r="28">
          <cell r="B28">
            <v>4400</v>
          </cell>
          <cell r="C28">
            <v>960</v>
          </cell>
        </row>
        <row r="29">
          <cell r="B29">
            <v>5000</v>
          </cell>
          <cell r="C29">
            <v>1000</v>
          </cell>
        </row>
        <row r="30">
          <cell r="B30">
            <v>5310</v>
          </cell>
          <cell r="C30">
            <v>1030</v>
          </cell>
        </row>
        <row r="31">
          <cell r="B31">
            <v>5420</v>
          </cell>
          <cell r="C31">
            <v>1070</v>
          </cell>
        </row>
        <row r="32">
          <cell r="B32">
            <v>5730</v>
          </cell>
          <cell r="C32">
            <v>1090</v>
          </cell>
        </row>
        <row r="33">
          <cell r="B33">
            <v>5640</v>
          </cell>
          <cell r="C33">
            <v>1090</v>
          </cell>
        </row>
        <row r="34">
          <cell r="B34">
            <v>5550</v>
          </cell>
          <cell r="C34">
            <v>1110</v>
          </cell>
        </row>
        <row r="35">
          <cell r="B35">
            <v>5560</v>
          </cell>
          <cell r="C35">
            <v>1120</v>
          </cell>
        </row>
        <row r="36">
          <cell r="B36">
            <v>5760</v>
          </cell>
          <cell r="C36">
            <v>1150</v>
          </cell>
        </row>
        <row r="37">
          <cell r="B37">
            <v>5860</v>
          </cell>
          <cell r="C37">
            <v>1150</v>
          </cell>
        </row>
        <row r="38">
          <cell r="B38">
            <v>5660</v>
          </cell>
          <cell r="C38">
            <v>1130</v>
          </cell>
        </row>
        <row r="39">
          <cell r="B39">
            <v>5570</v>
          </cell>
          <cell r="C39">
            <v>1130</v>
          </cell>
        </row>
      </sheetData>
      <sheetData sheetId="9">
        <row r="19">
          <cell r="B19">
            <v>24335</v>
          </cell>
          <cell r="C19">
            <v>12335</v>
          </cell>
        </row>
        <row r="20">
          <cell r="B20">
            <v>24925</v>
          </cell>
          <cell r="C20">
            <v>12167</v>
          </cell>
        </row>
        <row r="21">
          <cell r="B21">
            <v>27686</v>
          </cell>
          <cell r="C21">
            <v>11776</v>
          </cell>
        </row>
        <row r="22">
          <cell r="B22">
            <v>25877</v>
          </cell>
          <cell r="C22">
            <v>11703</v>
          </cell>
        </row>
        <row r="23">
          <cell r="B23">
            <v>27963</v>
          </cell>
          <cell r="C23">
            <v>11880</v>
          </cell>
        </row>
        <row r="24">
          <cell r="B24">
            <v>30529</v>
          </cell>
          <cell r="C24">
            <v>14015</v>
          </cell>
        </row>
        <row r="25">
          <cell r="B25">
            <v>47885</v>
          </cell>
          <cell r="C25">
            <v>15634</v>
          </cell>
        </row>
        <row r="26">
          <cell r="B26">
            <v>32987</v>
          </cell>
          <cell r="C26">
            <v>16328</v>
          </cell>
        </row>
        <row r="27">
          <cell r="B27">
            <v>31200</v>
          </cell>
          <cell r="C27">
            <v>15300</v>
          </cell>
        </row>
        <row r="28">
          <cell r="B28">
            <v>32100</v>
          </cell>
          <cell r="C28">
            <v>15200</v>
          </cell>
        </row>
        <row r="29">
          <cell r="B29">
            <v>33500</v>
          </cell>
          <cell r="C29">
            <v>15100</v>
          </cell>
        </row>
        <row r="30">
          <cell r="B30">
            <v>32500</v>
          </cell>
          <cell r="C30">
            <v>15000</v>
          </cell>
        </row>
        <row r="31">
          <cell r="B31">
            <v>31400</v>
          </cell>
          <cell r="C31">
            <v>14700</v>
          </cell>
        </row>
        <row r="32">
          <cell r="B32">
            <v>31400</v>
          </cell>
          <cell r="C32">
            <v>14400</v>
          </cell>
        </row>
        <row r="33">
          <cell r="B33">
            <v>31500</v>
          </cell>
          <cell r="C33">
            <v>14200</v>
          </cell>
        </row>
        <row r="34">
          <cell r="B34">
            <v>31200</v>
          </cell>
          <cell r="C34">
            <v>13900</v>
          </cell>
        </row>
        <row r="35">
          <cell r="B35">
            <v>30600</v>
          </cell>
          <cell r="C35">
            <v>13600</v>
          </cell>
        </row>
        <row r="36">
          <cell r="B36">
            <v>30700</v>
          </cell>
          <cell r="C36">
            <v>13400</v>
          </cell>
        </row>
        <row r="37">
          <cell r="B37">
            <v>30600</v>
          </cell>
          <cell r="C37">
            <v>13200</v>
          </cell>
        </row>
        <row r="38">
          <cell r="B38">
            <v>29900</v>
          </cell>
          <cell r="C38">
            <v>12900</v>
          </cell>
        </row>
        <row r="39">
          <cell r="B39">
            <v>29600</v>
          </cell>
          <cell r="C39">
            <v>12700</v>
          </cell>
        </row>
      </sheetData>
      <sheetData sheetId="10">
        <row r="19">
          <cell r="B19">
            <v>61159</v>
          </cell>
          <cell r="C19">
            <v>42854</v>
          </cell>
        </row>
        <row r="20">
          <cell r="B20">
            <v>65448</v>
          </cell>
          <cell r="C20">
            <v>43640</v>
          </cell>
        </row>
        <row r="21">
          <cell r="B21">
            <v>67450</v>
          </cell>
          <cell r="C21">
            <v>43210</v>
          </cell>
        </row>
        <row r="22">
          <cell r="B22">
            <v>71947</v>
          </cell>
          <cell r="C22">
            <v>43196</v>
          </cell>
        </row>
        <row r="23">
          <cell r="B23">
            <v>74113</v>
          </cell>
          <cell r="C23">
            <v>42322</v>
          </cell>
        </row>
        <row r="24">
          <cell r="B24">
            <v>77692</v>
          </cell>
          <cell r="C24">
            <v>43218</v>
          </cell>
        </row>
        <row r="25">
          <cell r="B25">
            <v>80611</v>
          </cell>
          <cell r="C25">
            <v>43847</v>
          </cell>
        </row>
        <row r="26">
          <cell r="B26">
            <v>86080</v>
          </cell>
          <cell r="C26">
            <v>42594</v>
          </cell>
        </row>
        <row r="27">
          <cell r="B27">
            <v>132000</v>
          </cell>
          <cell r="C27">
            <v>44000</v>
          </cell>
        </row>
        <row r="28">
          <cell r="B28">
            <v>87800</v>
          </cell>
          <cell r="C28">
            <v>44200</v>
          </cell>
        </row>
        <row r="29">
          <cell r="B29">
            <v>90000</v>
          </cell>
          <cell r="C29">
            <v>43400</v>
          </cell>
        </row>
        <row r="30">
          <cell r="B30">
            <v>88000</v>
          </cell>
          <cell r="C30">
            <v>42500</v>
          </cell>
        </row>
        <row r="31">
          <cell r="B31">
            <v>86300</v>
          </cell>
          <cell r="C31">
            <v>41600</v>
          </cell>
        </row>
        <row r="32">
          <cell r="B32">
            <v>85400</v>
          </cell>
          <cell r="C32">
            <v>40700</v>
          </cell>
        </row>
        <row r="33">
          <cell r="B33">
            <v>86600</v>
          </cell>
          <cell r="C33">
            <v>39600</v>
          </cell>
        </row>
        <row r="34">
          <cell r="B34">
            <v>84300</v>
          </cell>
          <cell r="C34">
            <v>39100</v>
          </cell>
        </row>
        <row r="35">
          <cell r="B35">
            <v>86400</v>
          </cell>
          <cell r="C35">
            <v>38300</v>
          </cell>
        </row>
        <row r="36">
          <cell r="B36">
            <v>84100</v>
          </cell>
          <cell r="C36">
            <v>38300</v>
          </cell>
        </row>
        <row r="37">
          <cell r="B37">
            <v>86300</v>
          </cell>
          <cell r="C37">
            <v>37500</v>
          </cell>
        </row>
        <row r="38">
          <cell r="B38">
            <v>82400</v>
          </cell>
          <cell r="C38">
            <v>36900</v>
          </cell>
        </row>
        <row r="39">
          <cell r="B39">
            <v>81700</v>
          </cell>
          <cell r="C39">
            <v>36500</v>
          </cell>
        </row>
      </sheetData>
      <sheetData sheetId="11">
        <row r="19">
          <cell r="B19">
            <v>12136</v>
          </cell>
          <cell r="C19">
            <v>4757</v>
          </cell>
        </row>
        <row r="20">
          <cell r="B20">
            <v>13473</v>
          </cell>
          <cell r="C20">
            <v>4348</v>
          </cell>
        </row>
        <row r="21">
          <cell r="B21">
            <v>14165</v>
          </cell>
          <cell r="C21">
            <v>5698</v>
          </cell>
        </row>
        <row r="22">
          <cell r="B22">
            <v>14745</v>
          </cell>
          <cell r="C22">
            <v>6456</v>
          </cell>
        </row>
        <row r="23">
          <cell r="B23">
            <v>15120</v>
          </cell>
          <cell r="C23">
            <v>6761</v>
          </cell>
        </row>
        <row r="24">
          <cell r="B24">
            <v>15922</v>
          </cell>
          <cell r="C24">
            <v>7051</v>
          </cell>
        </row>
        <row r="25">
          <cell r="B25">
            <v>16165</v>
          </cell>
          <cell r="C25">
            <v>7323</v>
          </cell>
        </row>
        <row r="26">
          <cell r="B26">
            <v>16679</v>
          </cell>
          <cell r="C26">
            <v>7213</v>
          </cell>
        </row>
        <row r="27">
          <cell r="B27">
            <v>17200</v>
          </cell>
          <cell r="C27">
            <v>7800</v>
          </cell>
        </row>
        <row r="28">
          <cell r="B28">
            <v>16700</v>
          </cell>
          <cell r="C28">
            <v>8400</v>
          </cell>
        </row>
        <row r="29">
          <cell r="B29">
            <v>17600</v>
          </cell>
          <cell r="C29">
            <v>8500</v>
          </cell>
        </row>
        <row r="30">
          <cell r="B30">
            <v>19200</v>
          </cell>
          <cell r="C30">
            <v>8400</v>
          </cell>
        </row>
        <row r="31">
          <cell r="B31">
            <v>18300</v>
          </cell>
          <cell r="C31">
            <v>8000</v>
          </cell>
        </row>
        <row r="32">
          <cell r="B32">
            <v>18200</v>
          </cell>
          <cell r="C32">
            <v>7600</v>
          </cell>
        </row>
        <row r="33">
          <cell r="B33">
            <v>18000</v>
          </cell>
          <cell r="C33">
            <v>6900</v>
          </cell>
        </row>
        <row r="34">
          <cell r="B34">
            <v>17400</v>
          </cell>
          <cell r="C34">
            <v>6820</v>
          </cell>
        </row>
        <row r="35">
          <cell r="B35">
            <v>18000</v>
          </cell>
          <cell r="C35">
            <v>6500</v>
          </cell>
        </row>
        <row r="36">
          <cell r="B36">
            <v>16900</v>
          </cell>
          <cell r="C36">
            <v>6200</v>
          </cell>
        </row>
        <row r="37">
          <cell r="B37">
            <v>16400</v>
          </cell>
          <cell r="C37">
            <v>6100</v>
          </cell>
        </row>
        <row r="38">
          <cell r="B38">
            <v>16000</v>
          </cell>
          <cell r="C38">
            <v>5900</v>
          </cell>
        </row>
        <row r="39">
          <cell r="B39">
            <v>15800</v>
          </cell>
          <cell r="C39">
            <v>5900</v>
          </cell>
        </row>
      </sheetData>
      <sheetData sheetId="12">
        <row r="19">
          <cell r="B19">
            <v>2713</v>
          </cell>
          <cell r="C19">
            <v>2653</v>
          </cell>
        </row>
        <row r="20">
          <cell r="B20">
            <v>3050</v>
          </cell>
          <cell r="C20">
            <v>2590</v>
          </cell>
        </row>
        <row r="21">
          <cell r="B21">
            <v>2909</v>
          </cell>
          <cell r="C21">
            <v>2909</v>
          </cell>
        </row>
        <row r="22">
          <cell r="B22">
            <v>3211</v>
          </cell>
          <cell r="C22">
            <v>2978</v>
          </cell>
        </row>
        <row r="23">
          <cell r="B23">
            <v>6114</v>
          </cell>
          <cell r="C23">
            <v>2989</v>
          </cell>
        </row>
        <row r="24">
          <cell r="B24">
            <v>3368</v>
          </cell>
          <cell r="C24">
            <v>2831</v>
          </cell>
        </row>
        <row r="25">
          <cell r="B25">
            <v>3428</v>
          </cell>
          <cell r="C25">
            <v>2785</v>
          </cell>
        </row>
        <row r="26">
          <cell r="B26">
            <v>3509</v>
          </cell>
          <cell r="C26">
            <v>2782</v>
          </cell>
        </row>
        <row r="27">
          <cell r="B27">
            <v>3650</v>
          </cell>
          <cell r="C27">
            <v>2610</v>
          </cell>
        </row>
        <row r="28">
          <cell r="B28">
            <v>3700</v>
          </cell>
          <cell r="C28">
            <v>2510</v>
          </cell>
        </row>
        <row r="29">
          <cell r="B29">
            <v>3870</v>
          </cell>
          <cell r="C29">
            <v>2520</v>
          </cell>
        </row>
        <row r="30">
          <cell r="B30">
            <v>3660</v>
          </cell>
          <cell r="C30">
            <v>2410</v>
          </cell>
        </row>
        <row r="31">
          <cell r="B31">
            <v>3520</v>
          </cell>
          <cell r="C31">
            <v>2410</v>
          </cell>
        </row>
        <row r="32">
          <cell r="B32">
            <v>3520</v>
          </cell>
          <cell r="C32">
            <v>2310</v>
          </cell>
        </row>
        <row r="33">
          <cell r="B33">
            <v>3300</v>
          </cell>
          <cell r="C33">
            <v>2200</v>
          </cell>
        </row>
        <row r="34">
          <cell r="B34">
            <v>3290</v>
          </cell>
          <cell r="C34">
            <v>2100</v>
          </cell>
        </row>
        <row r="35">
          <cell r="B35">
            <v>3060</v>
          </cell>
          <cell r="C35">
            <v>2090</v>
          </cell>
        </row>
        <row r="36">
          <cell r="B36">
            <v>2950</v>
          </cell>
          <cell r="C36">
            <v>1990</v>
          </cell>
        </row>
        <row r="37">
          <cell r="B37">
            <v>2950</v>
          </cell>
          <cell r="C37">
            <v>1990</v>
          </cell>
        </row>
        <row r="38">
          <cell r="B38">
            <v>2840</v>
          </cell>
          <cell r="C38">
            <v>1980</v>
          </cell>
        </row>
        <row r="39">
          <cell r="B39">
            <v>2840</v>
          </cell>
          <cell r="C39">
            <v>1880</v>
          </cell>
        </row>
      </sheetData>
      <sheetData sheetId="13">
        <row r="19">
          <cell r="B19">
            <v>16696</v>
          </cell>
          <cell r="C19">
            <v>3963</v>
          </cell>
        </row>
        <row r="20">
          <cell r="B20">
            <v>16805</v>
          </cell>
          <cell r="C20">
            <v>3955</v>
          </cell>
        </row>
        <row r="21">
          <cell r="B21">
            <v>16209</v>
          </cell>
          <cell r="C21">
            <v>3671</v>
          </cell>
        </row>
        <row r="22">
          <cell r="B22">
            <v>16595</v>
          </cell>
          <cell r="C22">
            <v>3665</v>
          </cell>
        </row>
        <row r="23">
          <cell r="B23">
            <v>14803</v>
          </cell>
          <cell r="C23">
            <v>3720</v>
          </cell>
        </row>
        <row r="24">
          <cell r="B24">
            <v>9555</v>
          </cell>
          <cell r="C24">
            <v>3702</v>
          </cell>
        </row>
        <row r="25">
          <cell r="B25">
            <v>8535</v>
          </cell>
          <cell r="C25">
            <v>3521</v>
          </cell>
        </row>
        <row r="26">
          <cell r="B26">
            <v>8553</v>
          </cell>
          <cell r="C26">
            <v>3230</v>
          </cell>
        </row>
        <row r="27">
          <cell r="B27">
            <v>9200</v>
          </cell>
          <cell r="C27">
            <v>3000</v>
          </cell>
        </row>
        <row r="28">
          <cell r="B28">
            <v>10400</v>
          </cell>
          <cell r="C28">
            <v>3000</v>
          </cell>
        </row>
        <row r="29">
          <cell r="B29">
            <v>11600</v>
          </cell>
          <cell r="C29">
            <v>3000</v>
          </cell>
        </row>
        <row r="30">
          <cell r="B30">
            <v>12300</v>
          </cell>
          <cell r="C30">
            <v>3100</v>
          </cell>
        </row>
        <row r="31">
          <cell r="B31">
            <v>12600</v>
          </cell>
          <cell r="C31">
            <v>3200</v>
          </cell>
        </row>
        <row r="32">
          <cell r="B32">
            <v>12800</v>
          </cell>
          <cell r="C32">
            <v>3300</v>
          </cell>
        </row>
        <row r="33">
          <cell r="B33">
            <v>12000</v>
          </cell>
          <cell r="C33">
            <v>3300</v>
          </cell>
        </row>
        <row r="34">
          <cell r="B34">
            <v>11800</v>
          </cell>
          <cell r="C34">
            <v>3300</v>
          </cell>
        </row>
        <row r="35">
          <cell r="B35">
            <v>11800</v>
          </cell>
          <cell r="C35">
            <v>3400</v>
          </cell>
        </row>
        <row r="36">
          <cell r="B36">
            <v>12200</v>
          </cell>
          <cell r="C36">
            <v>3400</v>
          </cell>
        </row>
        <row r="37">
          <cell r="B37">
            <v>12300</v>
          </cell>
          <cell r="C37">
            <v>3500</v>
          </cell>
        </row>
        <row r="38">
          <cell r="B38">
            <v>12200</v>
          </cell>
          <cell r="C38">
            <v>3500</v>
          </cell>
        </row>
        <row r="39">
          <cell r="B39">
            <v>12300</v>
          </cell>
          <cell r="C39">
            <v>3500</v>
          </cell>
        </row>
      </sheetData>
      <sheetData sheetId="14">
        <row r="19">
          <cell r="B19">
            <v>9280</v>
          </cell>
          <cell r="C19">
            <v>2617</v>
          </cell>
        </row>
        <row r="20">
          <cell r="B20">
            <v>8750</v>
          </cell>
          <cell r="C20">
            <v>2906</v>
          </cell>
        </row>
        <row r="21">
          <cell r="B21">
            <v>15775</v>
          </cell>
          <cell r="C21">
            <v>3139</v>
          </cell>
        </row>
        <row r="22">
          <cell r="B22">
            <v>9109</v>
          </cell>
          <cell r="C22">
            <v>2585</v>
          </cell>
        </row>
        <row r="23">
          <cell r="B23">
            <v>7468</v>
          </cell>
          <cell r="C23">
            <v>2502</v>
          </cell>
        </row>
        <row r="24">
          <cell r="B24">
            <v>4964</v>
          </cell>
          <cell r="C24">
            <v>2262</v>
          </cell>
        </row>
        <row r="25">
          <cell r="B25">
            <v>4397</v>
          </cell>
          <cell r="C25">
            <v>1892</v>
          </cell>
        </row>
        <row r="26">
          <cell r="B26">
            <v>4405</v>
          </cell>
          <cell r="C26">
            <v>1309</v>
          </cell>
        </row>
        <row r="27">
          <cell r="B27">
            <v>4200</v>
          </cell>
          <cell r="C27">
            <v>2000</v>
          </cell>
        </row>
        <row r="28">
          <cell r="B28">
            <v>4500</v>
          </cell>
          <cell r="C28">
            <v>2000</v>
          </cell>
        </row>
        <row r="29">
          <cell r="B29">
            <v>5000</v>
          </cell>
          <cell r="C29">
            <v>2000</v>
          </cell>
        </row>
        <row r="30">
          <cell r="B30">
            <v>5000</v>
          </cell>
          <cell r="C30">
            <v>2100</v>
          </cell>
        </row>
        <row r="31">
          <cell r="B31">
            <v>5050</v>
          </cell>
          <cell r="C31">
            <v>2200</v>
          </cell>
        </row>
        <row r="32">
          <cell r="B32">
            <v>5250</v>
          </cell>
          <cell r="C32">
            <v>2200</v>
          </cell>
        </row>
        <row r="33">
          <cell r="B33">
            <v>5250</v>
          </cell>
          <cell r="C33">
            <v>2100</v>
          </cell>
        </row>
        <row r="34">
          <cell r="B34">
            <v>5150</v>
          </cell>
          <cell r="C34">
            <v>2100</v>
          </cell>
        </row>
        <row r="35">
          <cell r="B35">
            <v>5050</v>
          </cell>
          <cell r="C35">
            <v>2100</v>
          </cell>
        </row>
        <row r="36">
          <cell r="B36">
            <v>5050</v>
          </cell>
          <cell r="C36">
            <v>2100</v>
          </cell>
        </row>
        <row r="37">
          <cell r="B37">
            <v>5150</v>
          </cell>
          <cell r="C37">
            <v>2100</v>
          </cell>
        </row>
        <row r="38">
          <cell r="B38">
            <v>5050</v>
          </cell>
          <cell r="C38">
            <v>2100</v>
          </cell>
        </row>
        <row r="39">
          <cell r="B39">
            <v>5150</v>
          </cell>
          <cell r="C39">
            <v>2100</v>
          </cell>
        </row>
      </sheetData>
      <sheetData sheetId="15">
        <row r="19">
          <cell r="B19">
            <v>8426</v>
          </cell>
          <cell r="C19">
            <v>2729</v>
          </cell>
        </row>
        <row r="20">
          <cell r="B20">
            <v>9052</v>
          </cell>
          <cell r="C20">
            <v>3154</v>
          </cell>
        </row>
        <row r="21">
          <cell r="B21">
            <v>9828</v>
          </cell>
          <cell r="C21">
            <v>3171</v>
          </cell>
        </row>
        <row r="22">
          <cell r="B22">
            <v>10078</v>
          </cell>
          <cell r="C22">
            <v>3204</v>
          </cell>
        </row>
        <row r="23">
          <cell r="B23">
            <v>10839</v>
          </cell>
          <cell r="C23">
            <v>3309</v>
          </cell>
        </row>
        <row r="24">
          <cell r="B24">
            <v>12093</v>
          </cell>
          <cell r="C24">
            <v>3743</v>
          </cell>
        </row>
        <row r="25">
          <cell r="B25">
            <v>11029</v>
          </cell>
          <cell r="C25">
            <v>4149</v>
          </cell>
        </row>
        <row r="26">
          <cell r="B26">
            <v>11327</v>
          </cell>
          <cell r="C26">
            <v>4286</v>
          </cell>
        </row>
        <row r="27">
          <cell r="B27">
            <v>12000</v>
          </cell>
          <cell r="C27">
            <v>4070</v>
          </cell>
        </row>
        <row r="28">
          <cell r="B28">
            <v>12200</v>
          </cell>
          <cell r="C28">
            <v>4090</v>
          </cell>
        </row>
        <row r="29">
          <cell r="B29">
            <v>13400</v>
          </cell>
          <cell r="C29">
            <v>4470</v>
          </cell>
        </row>
        <row r="30">
          <cell r="B30">
            <v>22100</v>
          </cell>
          <cell r="C30">
            <v>4480</v>
          </cell>
        </row>
        <row r="31">
          <cell r="B31">
            <v>14800</v>
          </cell>
          <cell r="C31">
            <v>4230</v>
          </cell>
        </row>
        <row r="32">
          <cell r="B32">
            <v>14800</v>
          </cell>
          <cell r="C32">
            <v>4150</v>
          </cell>
        </row>
        <row r="33">
          <cell r="B33">
            <v>15200</v>
          </cell>
          <cell r="C33">
            <v>4050</v>
          </cell>
        </row>
        <row r="34">
          <cell r="B34">
            <v>14600</v>
          </cell>
          <cell r="C34">
            <v>4020</v>
          </cell>
        </row>
        <row r="35">
          <cell r="B35">
            <v>14100</v>
          </cell>
          <cell r="C35">
            <v>3900</v>
          </cell>
        </row>
        <row r="36">
          <cell r="B36">
            <v>13800</v>
          </cell>
          <cell r="C36">
            <v>3690</v>
          </cell>
        </row>
        <row r="37">
          <cell r="B37">
            <v>13600</v>
          </cell>
          <cell r="C37">
            <v>3570</v>
          </cell>
        </row>
        <row r="38">
          <cell r="B38">
            <v>13200</v>
          </cell>
          <cell r="C38">
            <v>3550</v>
          </cell>
        </row>
        <row r="39">
          <cell r="B39">
            <v>13000</v>
          </cell>
          <cell r="C39">
            <v>3540</v>
          </cell>
        </row>
      </sheetData>
      <sheetData sheetId="16">
        <row r="19">
          <cell r="B19">
            <v>9934</v>
          </cell>
          <cell r="C19">
            <v>2592</v>
          </cell>
        </row>
        <row r="20">
          <cell r="B20">
            <v>10176</v>
          </cell>
          <cell r="C20">
            <v>2661</v>
          </cell>
        </row>
        <row r="21">
          <cell r="B21">
            <v>9923</v>
          </cell>
          <cell r="C21">
            <v>2655</v>
          </cell>
        </row>
        <row r="22">
          <cell r="B22">
            <v>9766</v>
          </cell>
          <cell r="C22">
            <v>2760</v>
          </cell>
        </row>
        <row r="23">
          <cell r="B23">
            <v>8647</v>
          </cell>
          <cell r="C23">
            <v>2693</v>
          </cell>
        </row>
        <row r="24">
          <cell r="B24">
            <v>6586</v>
          </cell>
          <cell r="C24">
            <v>2627</v>
          </cell>
        </row>
        <row r="25">
          <cell r="B25">
            <v>5097</v>
          </cell>
          <cell r="C25">
            <v>2313</v>
          </cell>
        </row>
        <row r="26">
          <cell r="B26">
            <v>5184</v>
          </cell>
          <cell r="C26">
            <v>2277</v>
          </cell>
        </row>
        <row r="27">
          <cell r="B27">
            <v>4750</v>
          </cell>
          <cell r="C27">
            <v>1900</v>
          </cell>
        </row>
        <row r="28">
          <cell r="B28">
            <v>4890</v>
          </cell>
          <cell r="C28">
            <v>1900</v>
          </cell>
        </row>
        <row r="29">
          <cell r="B29">
            <v>5230</v>
          </cell>
          <cell r="C29">
            <v>2000</v>
          </cell>
        </row>
        <row r="30">
          <cell r="B30">
            <v>5560</v>
          </cell>
          <cell r="C30">
            <v>2100</v>
          </cell>
        </row>
        <row r="31">
          <cell r="B31">
            <v>5690</v>
          </cell>
          <cell r="C31">
            <v>2200</v>
          </cell>
        </row>
        <row r="32">
          <cell r="B32">
            <v>5810</v>
          </cell>
          <cell r="C32">
            <v>2300</v>
          </cell>
        </row>
        <row r="33">
          <cell r="B33">
            <v>5930</v>
          </cell>
          <cell r="C33">
            <v>2300</v>
          </cell>
        </row>
        <row r="34">
          <cell r="B34">
            <v>5930</v>
          </cell>
          <cell r="C34">
            <v>2300</v>
          </cell>
        </row>
        <row r="35">
          <cell r="B35">
            <v>5940</v>
          </cell>
          <cell r="C35">
            <v>2300</v>
          </cell>
        </row>
        <row r="36">
          <cell r="B36">
            <v>5940</v>
          </cell>
          <cell r="C36">
            <v>2300</v>
          </cell>
        </row>
        <row r="37">
          <cell r="B37">
            <v>5940</v>
          </cell>
          <cell r="C37">
            <v>2300</v>
          </cell>
        </row>
        <row r="38">
          <cell r="B38">
            <v>5830</v>
          </cell>
          <cell r="C38">
            <v>2300</v>
          </cell>
        </row>
        <row r="39">
          <cell r="B39">
            <v>5930</v>
          </cell>
          <cell r="C39">
            <v>2300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
      <sheetName val="BW"/>
      <sheetName val="BY"/>
      <sheetName val="BE"/>
      <sheetName val="BB"/>
      <sheetName val="HB"/>
      <sheetName val="HH"/>
      <sheetName val="HE"/>
      <sheetName val="MV"/>
      <sheetName val="NI"/>
      <sheetName val="NW"/>
      <sheetName val="RP"/>
      <sheetName val="SL"/>
      <sheetName val="SN"/>
      <sheetName val="ST"/>
      <sheetName val="SH"/>
      <sheetName val="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24"/>
  <sheetViews>
    <sheetView zoomScaleNormal="100" zoomScaleSheetLayoutView="100" workbookViewId="0">
      <selection activeCell="J2" sqref="J2"/>
    </sheetView>
  </sheetViews>
  <sheetFormatPr baseColWidth="10" defaultRowHeight="12.75"/>
  <sheetData>
    <row r="1" spans="1:11" ht="15.75">
      <c r="A1" s="104" t="s">
        <v>31</v>
      </c>
      <c r="B1" s="104"/>
      <c r="C1" s="104"/>
      <c r="J1" s="104" t="s">
        <v>62</v>
      </c>
      <c r="K1" s="104"/>
    </row>
    <row r="2" spans="1:11" ht="15.75">
      <c r="A2" s="104" t="s">
        <v>32</v>
      </c>
      <c r="B2" s="104"/>
      <c r="C2" s="104"/>
    </row>
    <row r="3" spans="1:11" ht="15.75">
      <c r="A3" s="104" t="s">
        <v>33</v>
      </c>
      <c r="B3" s="104"/>
      <c r="C3" s="104"/>
    </row>
    <row r="4" spans="1:11" ht="15.75">
      <c r="A4" s="104" t="s">
        <v>34</v>
      </c>
    </row>
    <row r="11" spans="1:11">
      <c r="F11" s="61"/>
    </row>
    <row r="16" spans="1:11" ht="33.75">
      <c r="C16" s="146" t="s">
        <v>21</v>
      </c>
      <c r="D16" s="146"/>
      <c r="E16" s="146"/>
      <c r="F16" s="146"/>
      <c r="G16" s="146"/>
      <c r="H16" s="146"/>
      <c r="I16" s="146"/>
    </row>
    <row r="17" spans="2:10" ht="18">
      <c r="B17" s="147" t="s">
        <v>51</v>
      </c>
      <c r="C17" s="147"/>
      <c r="D17" s="147"/>
      <c r="E17" s="147"/>
      <c r="F17" s="147"/>
      <c r="G17" s="147"/>
      <c r="H17" s="147"/>
      <c r="I17" s="147"/>
      <c r="J17" s="147"/>
    </row>
    <row r="24" spans="2:10">
      <c r="H24" t="s">
        <v>30</v>
      </c>
    </row>
  </sheetData>
  <mergeCells count="2">
    <mergeCell ref="C16:I16"/>
    <mergeCell ref="B17:J17"/>
  </mergeCells>
  <phoneticPr fontId="11" type="noConversion"/>
  <pageMargins left="0.78740157499999996" right="0.78740157499999996" top="0.984251969" bottom="0.984251969" header="0.4921259845" footer="0.4921259845"/>
  <pageSetup paperSize="9" scale="103"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zoomScaleNormal="100" zoomScaleSheetLayoutView="100" workbookViewId="0">
      <selection activeCell="F6" sqref="F6:G6"/>
    </sheetView>
  </sheetViews>
  <sheetFormatPr baseColWidth="10" defaultColWidth="11.42578125" defaultRowHeight="12.75"/>
  <cols>
    <col min="1" max="1" width="9.140625" style="47" customWidth="1"/>
    <col min="2" max="2" width="8.85546875" style="47" customWidth="1"/>
    <col min="3" max="3" width="8" style="47" customWidth="1"/>
    <col min="4" max="5" width="7.5703125" style="47" customWidth="1"/>
    <col min="6" max="6" width="6.5703125" style="47" customWidth="1"/>
    <col min="7" max="7" width="8" style="47" customWidth="1"/>
    <col min="8" max="8" width="7.42578125" style="47" customWidth="1"/>
    <col min="9" max="9" width="7.5703125" style="47" customWidth="1"/>
    <col min="10" max="10" width="8.7109375" style="47" customWidth="1"/>
    <col min="11" max="12" width="8" style="47" customWidth="1"/>
    <col min="13" max="13" width="8.85546875" style="47" customWidth="1"/>
    <col min="14" max="14" width="7.28515625" style="47" customWidth="1"/>
    <col min="15" max="15" width="7.7109375" style="47" customWidth="1"/>
    <col min="16" max="16" width="8.28515625" style="47" customWidth="1"/>
    <col min="17" max="17" width="8.42578125" style="47" customWidth="1"/>
    <col min="18" max="18" width="8" style="47" customWidth="1"/>
    <col min="19" max="19" width="8.140625" style="47" customWidth="1"/>
    <col min="20" max="20" width="7.42578125" style="47" customWidth="1"/>
    <col min="21" max="21" width="6.85546875" style="47" customWidth="1"/>
    <col min="22" max="16384" width="11.42578125" style="47"/>
  </cols>
  <sheetData>
    <row r="1" spans="1:22">
      <c r="A1" s="57">
        <v>1</v>
      </c>
      <c r="B1" s="94" t="s">
        <v>35</v>
      </c>
      <c r="C1" s="94"/>
      <c r="D1" s="94"/>
      <c r="E1" s="95"/>
      <c r="F1" s="95"/>
      <c r="G1" s="80"/>
      <c r="H1" s="95"/>
      <c r="I1" s="95"/>
    </row>
    <row r="2" spans="1:22">
      <c r="A2" s="118" t="s">
        <v>38</v>
      </c>
      <c r="B2" s="94" t="s">
        <v>65</v>
      </c>
      <c r="C2" s="95"/>
      <c r="D2" s="95"/>
      <c r="E2" s="95"/>
      <c r="F2" s="95"/>
      <c r="G2" s="95"/>
      <c r="H2" s="95"/>
      <c r="I2" s="95"/>
    </row>
    <row r="3" spans="1:22" ht="13.5" thickBot="1">
      <c r="A3" s="51"/>
      <c r="B3" s="49"/>
      <c r="C3" s="49"/>
      <c r="D3" s="49"/>
      <c r="E3" s="49"/>
      <c r="F3" s="49"/>
      <c r="G3" s="49"/>
      <c r="H3" s="49"/>
      <c r="I3" s="49"/>
      <c r="J3" s="49"/>
      <c r="K3" s="49"/>
      <c r="L3" s="49"/>
      <c r="M3" s="49"/>
      <c r="N3" s="49"/>
      <c r="O3" s="49"/>
      <c r="P3" s="49"/>
      <c r="Q3" s="49"/>
      <c r="R3" s="60"/>
      <c r="S3" s="79"/>
      <c r="T3" s="79"/>
      <c r="U3" s="79"/>
    </row>
    <row r="4" spans="1:22" ht="17.25" customHeight="1" thickTop="1" thickBot="1">
      <c r="A4" s="136" t="s">
        <v>23</v>
      </c>
      <c r="B4" s="90" t="s">
        <v>19</v>
      </c>
      <c r="C4" s="90" t="s">
        <v>48</v>
      </c>
      <c r="D4" s="90" t="s">
        <v>0</v>
      </c>
      <c r="E4" s="90" t="s">
        <v>2</v>
      </c>
      <c r="F4" s="90" t="s">
        <v>3</v>
      </c>
      <c r="G4" s="90" t="s">
        <v>4</v>
      </c>
      <c r="H4" s="90" t="s">
        <v>6</v>
      </c>
      <c r="I4" s="90" t="s">
        <v>7</v>
      </c>
      <c r="J4" s="90" t="s">
        <v>24</v>
      </c>
      <c r="K4" s="90" t="s">
        <v>8</v>
      </c>
      <c r="L4" s="90" t="s">
        <v>9</v>
      </c>
      <c r="M4" s="90" t="s">
        <v>10</v>
      </c>
      <c r="N4" s="90" t="s">
        <v>49</v>
      </c>
      <c r="O4" s="90" t="s">
        <v>12</v>
      </c>
      <c r="P4" s="90" t="s">
        <v>25</v>
      </c>
      <c r="Q4" s="90" t="s">
        <v>13</v>
      </c>
      <c r="R4" s="91" t="s">
        <v>14</v>
      </c>
      <c r="S4" s="92" t="s">
        <v>26</v>
      </c>
      <c r="T4" s="93" t="s">
        <v>27</v>
      </c>
      <c r="U4" s="98" t="s">
        <v>28</v>
      </c>
    </row>
    <row r="5" spans="1:22" ht="20.25" customHeight="1" thickTop="1">
      <c r="A5" s="137">
        <v>2005</v>
      </c>
      <c r="B5" s="97">
        <f t="shared" ref="B5:B25" si="0">SUM(C5:R5)</f>
        <v>356076</v>
      </c>
      <c r="C5" s="81">
        <f>[1]D!$C15</f>
        <v>49578</v>
      </c>
      <c r="D5" s="81">
        <f>[1]D!$D15</f>
        <v>50518</v>
      </c>
      <c r="E5" s="81">
        <f>[1]D!$E15</f>
        <v>20704</v>
      </c>
      <c r="F5" s="81">
        <f>[1]D!$F15</f>
        <v>7552</v>
      </c>
      <c r="G5" s="81">
        <f>[1]D!$G15</f>
        <v>5256</v>
      </c>
      <c r="H5" s="81">
        <f>[1]D!$H15</f>
        <v>11864</v>
      </c>
      <c r="I5" s="81">
        <f>[1]D!$I15</f>
        <v>30059</v>
      </c>
      <c r="J5" s="81">
        <f>[1]D!$J15</f>
        <v>6284</v>
      </c>
      <c r="K5" s="81">
        <f>[1]D!$K15</f>
        <v>25930</v>
      </c>
      <c r="L5" s="81">
        <f>[1]D!$L15</f>
        <v>80903</v>
      </c>
      <c r="M5" s="81">
        <f>[1]D!$M15</f>
        <v>17535</v>
      </c>
      <c r="N5" s="81">
        <f>[1]D!$N15</f>
        <v>3740</v>
      </c>
      <c r="O5" s="81">
        <f>[1]D!$O15</f>
        <v>19940</v>
      </c>
      <c r="P5" s="81">
        <f>[1]D!$P15</f>
        <v>8765</v>
      </c>
      <c r="Q5" s="81">
        <f>[1]D!$Q15</f>
        <v>8123</v>
      </c>
      <c r="R5" s="82">
        <f>[1]D!$R15</f>
        <v>9325</v>
      </c>
      <c r="S5" s="81">
        <f t="shared" ref="S5:S11" si="1">C5+D5+I5+K5+L5+M5+N5+Q5</f>
        <v>266386</v>
      </c>
      <c r="T5" s="81">
        <f t="shared" ref="T5:T11" si="2">F5+J5+O5+P5+R5</f>
        <v>51866</v>
      </c>
      <c r="U5" s="99">
        <f t="shared" ref="U5:U11" si="3">E5+G5+H5</f>
        <v>37824</v>
      </c>
    </row>
    <row r="6" spans="1:22">
      <c r="A6" s="137">
        <v>2006</v>
      </c>
      <c r="B6" s="97">
        <f t="shared" si="0"/>
        <v>344967</v>
      </c>
      <c r="C6" s="81">
        <f>[1]D!$C16</f>
        <v>48128</v>
      </c>
      <c r="D6" s="81">
        <f>[1]D!$D16</f>
        <v>51916</v>
      </c>
      <c r="E6" s="81">
        <f>[1]D!$E16</f>
        <v>20318</v>
      </c>
      <c r="F6" s="81">
        <f>[1]D!$F16</f>
        <v>7565</v>
      </c>
      <c r="G6" s="81">
        <f>[1]D!$G16</f>
        <v>4810</v>
      </c>
      <c r="H6" s="81">
        <f>[1]D!$H16</f>
        <v>11920</v>
      </c>
      <c r="I6" s="81">
        <f>[1]D!$I16</f>
        <v>28576</v>
      </c>
      <c r="J6" s="81">
        <f>[1]D!$J16</f>
        <v>6394</v>
      </c>
      <c r="K6" s="81">
        <f>[1]D!$K16</f>
        <v>24524</v>
      </c>
      <c r="L6" s="81">
        <f>[1]D!$L16</f>
        <v>75144</v>
      </c>
      <c r="M6" s="81">
        <f>[1]D!$M16</f>
        <v>17725</v>
      </c>
      <c r="N6" s="81">
        <f>[1]D!$N16</f>
        <v>3653</v>
      </c>
      <c r="O6" s="81">
        <f>[1]D!$O16</f>
        <v>18600</v>
      </c>
      <c r="P6" s="81">
        <f>[1]D!$P16</f>
        <v>8487</v>
      </c>
      <c r="Q6" s="81">
        <f>[1]D!$Q16</f>
        <v>7925</v>
      </c>
      <c r="R6" s="82">
        <f>[1]D!$R16</f>
        <v>9282</v>
      </c>
      <c r="S6" s="81">
        <f t="shared" si="1"/>
        <v>257591</v>
      </c>
      <c r="T6" s="81">
        <f t="shared" si="2"/>
        <v>50328</v>
      </c>
      <c r="U6" s="99">
        <f t="shared" si="3"/>
        <v>37048</v>
      </c>
    </row>
    <row r="7" spans="1:22">
      <c r="A7" s="137">
        <v>2007</v>
      </c>
      <c r="B7" s="83">
        <f t="shared" si="0"/>
        <v>361459</v>
      </c>
      <c r="C7" s="81">
        <f>[1]D!$C17</f>
        <v>47674</v>
      </c>
      <c r="D7" s="81">
        <f>[1]D!$D17</f>
        <v>52833</v>
      </c>
      <c r="E7" s="81">
        <f>[1]D!$E17</f>
        <v>22339</v>
      </c>
      <c r="F7" s="81">
        <f>[1]D!$F17</f>
        <v>8571</v>
      </c>
      <c r="G7" s="81">
        <f>[1]D!$G17</f>
        <v>5483</v>
      </c>
      <c r="H7" s="81">
        <f>[1]D!$H17</f>
        <v>12729</v>
      </c>
      <c r="I7" s="81">
        <f>[1]D!$I17</f>
        <v>28911</v>
      </c>
      <c r="J7" s="81">
        <f>[1]D!$J17</f>
        <v>6865</v>
      </c>
      <c r="K7" s="81">
        <f>[1]D!$K17</f>
        <v>26689</v>
      </c>
      <c r="L7" s="81">
        <f>[1]D!$L17</f>
        <v>77568</v>
      </c>
      <c r="M7" s="81">
        <f>[1]D!$M17</f>
        <v>19222</v>
      </c>
      <c r="N7" s="81">
        <f>[1]D!$N17</f>
        <v>3617</v>
      </c>
      <c r="O7" s="81">
        <f>[1]D!$O17</f>
        <v>20847</v>
      </c>
      <c r="P7" s="81">
        <f>[1]D!$P17</f>
        <v>9346</v>
      </c>
      <c r="Q7" s="81">
        <f>[1]D!$Q17</f>
        <v>8616</v>
      </c>
      <c r="R7" s="82">
        <f>[1]D!$R17</f>
        <v>10149</v>
      </c>
      <c r="S7" s="83">
        <f t="shared" si="1"/>
        <v>265130</v>
      </c>
      <c r="T7" s="83">
        <f t="shared" si="2"/>
        <v>55778</v>
      </c>
      <c r="U7" s="100">
        <f t="shared" si="3"/>
        <v>40551</v>
      </c>
    </row>
    <row r="8" spans="1:22">
      <c r="A8" s="137">
        <v>2008</v>
      </c>
      <c r="B8" s="83">
        <f t="shared" si="0"/>
        <v>396800</v>
      </c>
      <c r="C8" s="81">
        <f>[1]D!$C18</f>
        <v>60661</v>
      </c>
      <c r="D8" s="81">
        <f>[1]D!$D18</f>
        <v>55001</v>
      </c>
      <c r="E8" s="81">
        <f>[1]D!$E18</f>
        <v>23967</v>
      </c>
      <c r="F8" s="81">
        <f>[1]D!$F18</f>
        <v>9866</v>
      </c>
      <c r="G8" s="81">
        <f>[1]D!$G18</f>
        <v>5848</v>
      </c>
      <c r="H8" s="81">
        <f>[1]D!$H18</f>
        <v>14095</v>
      </c>
      <c r="I8" s="81">
        <f>[1]D!$I18</f>
        <v>32974</v>
      </c>
      <c r="J8" s="81">
        <f>[1]D!$J18</f>
        <v>7270</v>
      </c>
      <c r="K8" s="81">
        <f>[1]D!$K18</f>
        <v>27777</v>
      </c>
      <c r="L8" s="81">
        <f>[1]D!$L18</f>
        <v>84697</v>
      </c>
      <c r="M8" s="81">
        <f>[1]D!$M18</f>
        <v>20004</v>
      </c>
      <c r="N8" s="81">
        <f>[1]D!$N18</f>
        <v>4456</v>
      </c>
      <c r="O8" s="81">
        <f>[1]D!$O18</f>
        <v>20659</v>
      </c>
      <c r="P8" s="81">
        <f>[1]D!$P18</f>
        <v>10120</v>
      </c>
      <c r="Q8" s="81">
        <f>[1]D!$Q18</f>
        <v>8824</v>
      </c>
      <c r="R8" s="82">
        <f>[1]D!$R18</f>
        <v>10581</v>
      </c>
      <c r="S8" s="83">
        <f t="shared" si="1"/>
        <v>294394</v>
      </c>
      <c r="T8" s="83">
        <f t="shared" si="2"/>
        <v>58496</v>
      </c>
      <c r="U8" s="100">
        <f t="shared" si="3"/>
        <v>43910</v>
      </c>
    </row>
    <row r="9" spans="1:22">
      <c r="A9" s="137">
        <v>2009</v>
      </c>
      <c r="B9" s="83">
        <f t="shared" si="0"/>
        <v>424273</v>
      </c>
      <c r="C9" s="81">
        <f>[1]D!$C19</f>
        <v>65321</v>
      </c>
      <c r="D9" s="81">
        <f>[1]D!$D19</f>
        <v>59081</v>
      </c>
      <c r="E9" s="81">
        <f>[1]D!$E19</f>
        <v>26326</v>
      </c>
      <c r="F9" s="81">
        <f>[1]D!$F19</f>
        <v>10056</v>
      </c>
      <c r="G9" s="81">
        <f>[1]D!$G19</f>
        <v>5866</v>
      </c>
      <c r="H9" s="81">
        <f>[1]D!$H19</f>
        <v>15312</v>
      </c>
      <c r="I9" s="81">
        <f>[1]D!$I19</f>
        <v>35709</v>
      </c>
      <c r="J9" s="81">
        <f>[1]D!$J19</f>
        <v>7673</v>
      </c>
      <c r="K9" s="81">
        <f>[1]D!$K19</f>
        <v>29150</v>
      </c>
      <c r="L9" s="81">
        <f>[1]D!$L19</f>
        <v>91240</v>
      </c>
      <c r="M9" s="81">
        <f>[1]D!$M19</f>
        <v>20842</v>
      </c>
      <c r="N9" s="81">
        <f>[1]D!$N19</f>
        <v>5119</v>
      </c>
      <c r="O9" s="81">
        <f>[1]D!$O19</f>
        <v>21616</v>
      </c>
      <c r="P9" s="81">
        <f>[1]D!$P19</f>
        <v>10230</v>
      </c>
      <c r="Q9" s="81">
        <f>[1]D!$Q19</f>
        <v>9496</v>
      </c>
      <c r="R9" s="82">
        <f>[1]D!$R19</f>
        <v>11236</v>
      </c>
      <c r="S9" s="83">
        <f t="shared" si="1"/>
        <v>315958</v>
      </c>
      <c r="T9" s="83">
        <f t="shared" si="2"/>
        <v>60811</v>
      </c>
      <c r="U9" s="100">
        <f t="shared" si="3"/>
        <v>47504</v>
      </c>
    </row>
    <row r="10" spans="1:22">
      <c r="A10" s="137">
        <v>2010</v>
      </c>
      <c r="B10" s="83">
        <f t="shared" si="0"/>
        <v>444719</v>
      </c>
      <c r="C10" s="81">
        <f>[1]D!$C20</f>
        <v>67638</v>
      </c>
      <c r="D10" s="81">
        <f>[1]D!$D20</f>
        <v>64749</v>
      </c>
      <c r="E10" s="81">
        <f>[1]D!$E20</f>
        <v>28850</v>
      </c>
      <c r="F10" s="81">
        <f>[1]D!$F20</f>
        <v>9499</v>
      </c>
      <c r="G10" s="81">
        <f>[1]D!$G20</f>
        <v>6478</v>
      </c>
      <c r="H10" s="81">
        <f>[1]D!$H20</f>
        <v>15841</v>
      </c>
      <c r="I10" s="81">
        <f>[1]D!$I20</f>
        <v>36713</v>
      </c>
      <c r="J10" s="81">
        <f>[1]D!$J20</f>
        <v>7031</v>
      </c>
      <c r="K10" s="81">
        <f>[1]D!$K20</f>
        <v>31094</v>
      </c>
      <c r="L10" s="81">
        <f>[1]D!$L20</f>
        <v>97666</v>
      </c>
      <c r="M10" s="81">
        <f>[1]D!$M20</f>
        <v>22161</v>
      </c>
      <c r="N10" s="81">
        <f>[1]D!$N20</f>
        <v>5751</v>
      </c>
      <c r="O10" s="81">
        <f>[1]D!$O20</f>
        <v>20269</v>
      </c>
      <c r="P10" s="81">
        <f>[1]D!$P20</f>
        <v>10085</v>
      </c>
      <c r="Q10" s="81">
        <f>[1]D!$Q20</f>
        <v>9687</v>
      </c>
      <c r="R10" s="82">
        <f>[1]D!$R20</f>
        <v>11207</v>
      </c>
      <c r="S10" s="83">
        <f t="shared" si="1"/>
        <v>335459</v>
      </c>
      <c r="T10" s="83">
        <f t="shared" si="2"/>
        <v>58091</v>
      </c>
      <c r="U10" s="100">
        <f t="shared" si="3"/>
        <v>51169</v>
      </c>
    </row>
    <row r="11" spans="1:22">
      <c r="A11" s="137">
        <v>2011</v>
      </c>
      <c r="B11" s="83">
        <f>SUM(C11:R11)</f>
        <v>518748</v>
      </c>
      <c r="C11" s="81">
        <f>[1]D!$C21</f>
        <v>78026</v>
      </c>
      <c r="D11" s="81">
        <f>[1]D!$D21</f>
        <v>85867</v>
      </c>
      <c r="E11" s="81">
        <f>[1]D!$E21</f>
        <v>31234</v>
      </c>
      <c r="F11" s="81">
        <f>[1]D!$F21</f>
        <v>9530</v>
      </c>
      <c r="G11" s="81">
        <f>[1]D!$G21</f>
        <v>6937</v>
      </c>
      <c r="H11" s="81">
        <f>[1]D!$H21</f>
        <v>17544</v>
      </c>
      <c r="I11" s="81">
        <f>[1]D!$I21</f>
        <v>40560</v>
      </c>
      <c r="J11" s="81">
        <f>[1]D!$J21</f>
        <v>7482</v>
      </c>
      <c r="K11" s="81">
        <f>[1]D!$K21</f>
        <v>37404</v>
      </c>
      <c r="L11" s="81">
        <f>[1]D!$L21</f>
        <v>120305</v>
      </c>
      <c r="M11" s="81">
        <f>[1]D!$M21</f>
        <v>24180</v>
      </c>
      <c r="N11" s="81">
        <f>[1]D!$N21</f>
        <v>5734</v>
      </c>
      <c r="O11" s="81">
        <f>[1]D!$O21</f>
        <v>21478</v>
      </c>
      <c r="P11" s="81">
        <f>[1]D!$P21</f>
        <v>10896</v>
      </c>
      <c r="Q11" s="81">
        <f>[1]D!$Q21</f>
        <v>10463</v>
      </c>
      <c r="R11" s="82">
        <f>[1]D!$R21</f>
        <v>11108</v>
      </c>
      <c r="S11" s="83">
        <f t="shared" si="1"/>
        <v>402539</v>
      </c>
      <c r="T11" s="83">
        <f t="shared" si="2"/>
        <v>60494</v>
      </c>
      <c r="U11" s="100">
        <f t="shared" si="3"/>
        <v>55715</v>
      </c>
      <c r="V11" s="50"/>
    </row>
    <row r="12" spans="1:22">
      <c r="A12" s="137">
        <v>2012</v>
      </c>
      <c r="B12" s="83">
        <f t="shared" si="0"/>
        <v>495088</v>
      </c>
      <c r="C12" s="81">
        <f>[1]D!$C22</f>
        <v>79910</v>
      </c>
      <c r="D12" s="81">
        <f>[1]D!$D22</f>
        <v>71317</v>
      </c>
      <c r="E12" s="81">
        <f>[1]D!$E22</f>
        <v>31745</v>
      </c>
      <c r="F12" s="81">
        <f>[1]D!$F22</f>
        <v>9715</v>
      </c>
      <c r="G12" s="81">
        <f>[1]D!$G22</f>
        <v>7376</v>
      </c>
      <c r="H12" s="81">
        <f>[1]D!$H22</f>
        <v>16709</v>
      </c>
      <c r="I12" s="81">
        <f>[1]D!$I22</f>
        <v>39044</v>
      </c>
      <c r="J12" s="81">
        <f>[1]D!$J22</f>
        <v>6571</v>
      </c>
      <c r="K12" s="81">
        <f>[1]D!$K22</f>
        <v>35304</v>
      </c>
      <c r="L12" s="81">
        <f>[1]D!$L22</f>
        <v>117877</v>
      </c>
      <c r="M12" s="81">
        <f>[1]D!$M22</f>
        <v>22936</v>
      </c>
      <c r="N12" s="81">
        <f>[1]D!$N22</f>
        <v>5611</v>
      </c>
      <c r="O12" s="81">
        <f>[1]D!$O22</f>
        <v>20792</v>
      </c>
      <c r="P12" s="81">
        <f>[1]D!$P22</f>
        <v>10118</v>
      </c>
      <c r="Q12" s="81">
        <f>[1]D!$Q22</f>
        <v>9755</v>
      </c>
      <c r="R12" s="82">
        <f>[1]D!$R22</f>
        <v>10308</v>
      </c>
      <c r="S12" s="83">
        <f t="shared" ref="S12:S25" si="4">C12+D12+I12+K12+L12+M12+N12+Q12</f>
        <v>381754</v>
      </c>
      <c r="T12" s="83">
        <f t="shared" ref="T12:T25" si="5">F12+J12+O12+P12+R12</f>
        <v>57504</v>
      </c>
      <c r="U12" s="100">
        <f t="shared" ref="U12:U25" si="6">E12+G12+H12</f>
        <v>55830</v>
      </c>
      <c r="V12" s="50"/>
    </row>
    <row r="13" spans="1:22" ht="15">
      <c r="A13" s="137" t="s">
        <v>57</v>
      </c>
      <c r="B13" s="83">
        <f t="shared" si="0"/>
        <v>507124</v>
      </c>
      <c r="C13" s="81">
        <f>[1]D!$C23</f>
        <v>78043</v>
      </c>
      <c r="D13" s="81">
        <f>[1]D!$D23</f>
        <v>73677</v>
      </c>
      <c r="E13" s="81">
        <f>[1]D!$E23</f>
        <v>31027</v>
      </c>
      <c r="F13" s="81">
        <f>[1]D!$F23</f>
        <v>8299</v>
      </c>
      <c r="G13" s="81">
        <f>[1]D!$G23</f>
        <v>6495</v>
      </c>
      <c r="H13" s="81">
        <f>[1]D!$H23</f>
        <v>16849</v>
      </c>
      <c r="I13" s="81">
        <f>[1]D!$I23</f>
        <v>42964</v>
      </c>
      <c r="J13" s="81">
        <f>[1]D!$J23</f>
        <v>6646</v>
      </c>
      <c r="K13" s="81">
        <f>[1]D!$K23</f>
        <v>36171</v>
      </c>
      <c r="L13" s="81">
        <f>[1]D!$L23</f>
        <v>128527</v>
      </c>
      <c r="M13" s="81">
        <f>[1]D!$M23</f>
        <v>23015</v>
      </c>
      <c r="N13" s="81">
        <f>[1]D!$N23</f>
        <v>5829</v>
      </c>
      <c r="O13" s="81">
        <f>[1]D!$O23</f>
        <v>20117</v>
      </c>
      <c r="P13" s="81">
        <f>[1]D!$P23</f>
        <v>9573</v>
      </c>
      <c r="Q13" s="81">
        <f>[1]D!$Q23</f>
        <v>10023</v>
      </c>
      <c r="R13" s="82">
        <f>[1]D!$R23</f>
        <v>9869</v>
      </c>
      <c r="S13" s="83">
        <f t="shared" si="4"/>
        <v>398249</v>
      </c>
      <c r="T13" s="83">
        <f t="shared" si="5"/>
        <v>54504</v>
      </c>
      <c r="U13" s="100">
        <f t="shared" si="6"/>
        <v>54371</v>
      </c>
      <c r="V13" s="50"/>
    </row>
    <row r="14" spans="1:22">
      <c r="A14" s="137">
        <v>2014</v>
      </c>
      <c r="B14" s="86">
        <f t="shared" si="0"/>
        <v>500383.99597755616</v>
      </c>
      <c r="C14" s="86">
        <f>[1]D!$C25</f>
        <v>74749.612476085473</v>
      </c>
      <c r="D14" s="86">
        <f>[1]D!$D25</f>
        <v>71016.223741108202</v>
      </c>
      <c r="E14" s="84">
        <f>[1]D!$E25</f>
        <v>30429.842313130757</v>
      </c>
      <c r="F14" s="84">
        <f>[1]D!$F25</f>
        <v>9055.0142216355689</v>
      </c>
      <c r="G14" s="84">
        <f>[1]D!$G25</f>
        <v>7001.3965828637538</v>
      </c>
      <c r="H14" s="84">
        <f>[1]D!$H25</f>
        <v>17011.83477472527</v>
      </c>
      <c r="I14" s="84">
        <f>[1]D!$I25</f>
        <v>43334.203875254199</v>
      </c>
      <c r="J14" s="84">
        <f>[1]D!$J25</f>
        <v>6587.1807178539593</v>
      </c>
      <c r="K14" s="84">
        <f>[1]D!$K25</f>
        <v>34920.064853336036</v>
      </c>
      <c r="L14" s="84">
        <f>[1]D!$L25</f>
        <v>126427.38337568677</v>
      </c>
      <c r="M14" s="84">
        <f>[1]D!$M25</f>
        <v>24483.824997623946</v>
      </c>
      <c r="N14" s="84">
        <f>[1]D!$N25</f>
        <v>5696.8640909308488</v>
      </c>
      <c r="O14" s="84">
        <f>[1]D!$O25</f>
        <v>19598.208426529724</v>
      </c>
      <c r="P14" s="84">
        <f>[1]D!$P25</f>
        <v>9648.69123191789</v>
      </c>
      <c r="Q14" s="84">
        <f>[1]D!$Q25</f>
        <v>10240.699762774155</v>
      </c>
      <c r="R14" s="85">
        <f>[1]D!$R25</f>
        <v>10182.95053609959</v>
      </c>
      <c r="S14" s="84">
        <f t="shared" si="4"/>
        <v>390868.87717279961</v>
      </c>
      <c r="T14" s="84">
        <f t="shared" si="5"/>
        <v>55072.045134036729</v>
      </c>
      <c r="U14" s="101">
        <f t="shared" si="6"/>
        <v>54443.073670719779</v>
      </c>
      <c r="V14" s="50"/>
    </row>
    <row r="15" spans="1:22">
      <c r="A15" s="137">
        <v>2015</v>
      </c>
      <c r="B15" s="86">
        <f t="shared" si="0"/>
        <v>497266.79656158097</v>
      </c>
      <c r="C15" s="86">
        <f>[1]D!$C26</f>
        <v>74736.163799467467</v>
      </c>
      <c r="D15" s="86">
        <f>[1]D!$D26</f>
        <v>71546.10265185179</v>
      </c>
      <c r="E15" s="84">
        <f>[1]D!$E26</f>
        <v>30857.082769421278</v>
      </c>
      <c r="F15" s="84">
        <f>[1]D!$F26</f>
        <v>9244.6852435262626</v>
      </c>
      <c r="G15" s="84">
        <f>[1]D!$G26</f>
        <v>7043.7657804623559</v>
      </c>
      <c r="H15" s="84">
        <f>[1]D!$H26</f>
        <v>17184.728646689575</v>
      </c>
      <c r="I15" s="84">
        <f>[1]D!$I26</f>
        <v>41946.885686544716</v>
      </c>
      <c r="J15" s="84">
        <f>[1]D!$J26</f>
        <v>6803.5181729331289</v>
      </c>
      <c r="K15" s="84">
        <f>[1]D!$K26</f>
        <v>35007.691321641818</v>
      </c>
      <c r="L15" s="84">
        <f>[1]D!$L26</f>
        <v>121829.38862571718</v>
      </c>
      <c r="M15" s="84">
        <f>[1]D!$M26</f>
        <v>24595.62680852284</v>
      </c>
      <c r="N15" s="84">
        <f>[1]D!$N26</f>
        <v>5747.1249267545627</v>
      </c>
      <c r="O15" s="84">
        <f>[1]D!$O26</f>
        <v>20076.609459078525</v>
      </c>
      <c r="P15" s="84">
        <f>[1]D!$P26</f>
        <v>9812.39025616035</v>
      </c>
      <c r="Q15" s="84">
        <f>[1]D!$Q26</f>
        <v>10579.794145109969</v>
      </c>
      <c r="R15" s="85">
        <f>[1]D!$R26</f>
        <v>10255.23826769906</v>
      </c>
      <c r="S15" s="84">
        <f t="shared" si="4"/>
        <v>385988.77796561032</v>
      </c>
      <c r="T15" s="84">
        <f t="shared" si="5"/>
        <v>56192.441399397321</v>
      </c>
      <c r="U15" s="101">
        <f t="shared" si="6"/>
        <v>55085.577196573213</v>
      </c>
      <c r="V15" s="50"/>
    </row>
    <row r="16" spans="1:22">
      <c r="A16" s="137">
        <v>2016</v>
      </c>
      <c r="B16" s="86">
        <f t="shared" si="0"/>
        <v>503631.2300932678</v>
      </c>
      <c r="C16" s="86">
        <f>[1]D!$C27</f>
        <v>75579.869603551822</v>
      </c>
      <c r="D16" s="86">
        <f>[1]D!$D27</f>
        <v>72142.927082081209</v>
      </c>
      <c r="E16" s="84">
        <f>[1]D!$E27</f>
        <v>31150.279994308883</v>
      </c>
      <c r="F16" s="84">
        <f>[1]D!$F27</f>
        <v>9362.201825054135</v>
      </c>
      <c r="G16" s="84">
        <f>[1]D!$G27</f>
        <v>7120.0428699994036</v>
      </c>
      <c r="H16" s="84">
        <f>[1]D!$H27</f>
        <v>17868.033530370063</v>
      </c>
      <c r="I16" s="84">
        <f>[1]D!$I27</f>
        <v>41363.912506255772</v>
      </c>
      <c r="J16" s="84">
        <f>[1]D!$J27</f>
        <v>7107.9705926789502</v>
      </c>
      <c r="K16" s="84">
        <f>[1]D!$K27</f>
        <v>35333.672280976738</v>
      </c>
      <c r="L16" s="84">
        <f>[1]D!$L27</f>
        <v>122493.14698255769</v>
      </c>
      <c r="M16" s="84">
        <f>[1]D!$M27</f>
        <v>25209.568319629201</v>
      </c>
      <c r="N16" s="84">
        <f>[1]D!$N27</f>
        <v>5754.5802981415527</v>
      </c>
      <c r="O16" s="84">
        <f>[1]D!$O27</f>
        <v>20542.865451490696</v>
      </c>
      <c r="P16" s="84">
        <f>[1]D!$P27</f>
        <v>9871.123413235222</v>
      </c>
      <c r="Q16" s="84">
        <f>[1]D!$Q27</f>
        <v>12335.471433778599</v>
      </c>
      <c r="R16" s="85">
        <f>[1]D!$R27</f>
        <v>10395.563909157874</v>
      </c>
      <c r="S16" s="84">
        <f t="shared" si="4"/>
        <v>390213.14850697253</v>
      </c>
      <c r="T16" s="84">
        <f t="shared" si="5"/>
        <v>57279.725191616875</v>
      </c>
      <c r="U16" s="101">
        <f t="shared" si="6"/>
        <v>56138.356394678347</v>
      </c>
      <c r="V16" s="50"/>
    </row>
    <row r="17" spans="1:22">
      <c r="A17" s="137">
        <v>2017</v>
      </c>
      <c r="B17" s="86">
        <f t="shared" si="0"/>
        <v>501654.6975294521</v>
      </c>
      <c r="C17" s="86">
        <f>[1]D!$C28</f>
        <v>75668.948383795665</v>
      </c>
      <c r="D17" s="86">
        <f>[1]D!$D28</f>
        <v>72466.671249713399</v>
      </c>
      <c r="E17" s="84">
        <f>[1]D!$E28</f>
        <v>31360.234843815037</v>
      </c>
      <c r="F17" s="84">
        <f>[1]D!$F28</f>
        <v>9504.0953483966005</v>
      </c>
      <c r="G17" s="84">
        <f>[1]D!$G28</f>
        <v>7039.0172279650997</v>
      </c>
      <c r="H17" s="84">
        <f>[1]D!$H28</f>
        <v>17783.004172463017</v>
      </c>
      <c r="I17" s="84">
        <f>[1]D!$I28</f>
        <v>40887.192135459714</v>
      </c>
      <c r="J17" s="84">
        <f>[1]D!$J28</f>
        <v>7100.9074387043238</v>
      </c>
      <c r="K17" s="84">
        <f>[1]D!$K28</f>
        <v>34961.148893248079</v>
      </c>
      <c r="L17" s="84">
        <f>[1]D!$L28</f>
        <v>120998.66777635546</v>
      </c>
      <c r="M17" s="84">
        <f>[1]D!$M28</f>
        <v>25016.862940759442</v>
      </c>
      <c r="N17" s="84">
        <f>[1]D!$N28</f>
        <v>5678.6826558772427</v>
      </c>
      <c r="O17" s="84">
        <f>[1]D!$O28</f>
        <v>20732.763159539616</v>
      </c>
      <c r="P17" s="84">
        <f>[1]D!$P28</f>
        <v>9874.6939992799234</v>
      </c>
      <c r="Q17" s="84">
        <f>[1]D!$Q28</f>
        <v>12156.18355417487</v>
      </c>
      <c r="R17" s="85">
        <f>[1]D!$R28</f>
        <v>10425.623749904586</v>
      </c>
      <c r="S17" s="84">
        <f t="shared" si="4"/>
        <v>387834.3575893839</v>
      </c>
      <c r="T17" s="84">
        <f t="shared" si="5"/>
        <v>57638.083695825044</v>
      </c>
      <c r="U17" s="101">
        <f t="shared" si="6"/>
        <v>56182.256244243152</v>
      </c>
      <c r="V17" s="50"/>
    </row>
    <row r="18" spans="1:22">
      <c r="A18" s="137">
        <v>2018</v>
      </c>
      <c r="B18" s="86">
        <f t="shared" si="0"/>
        <v>499027.56007848022</v>
      </c>
      <c r="C18" s="86">
        <f>[1]D!$C29</f>
        <v>75129.561870951293</v>
      </c>
      <c r="D18" s="86">
        <f>[1]D!$D29</f>
        <v>72446.518443191511</v>
      </c>
      <c r="E18" s="84">
        <f>[1]D!$E29</f>
        <v>31344.603091746103</v>
      </c>
      <c r="F18" s="84">
        <f>[1]D!$F29</f>
        <v>9525.7260896661919</v>
      </c>
      <c r="G18" s="84">
        <f>[1]D!$G29</f>
        <v>6927.2174266211769</v>
      </c>
      <c r="H18" s="84">
        <f>[1]D!$H29</f>
        <v>17564.865718128116</v>
      </c>
      <c r="I18" s="84">
        <f>[1]D!$I29</f>
        <v>40824.832009339108</v>
      </c>
      <c r="J18" s="84">
        <f>[1]D!$J29</f>
        <v>7122.5218009515474</v>
      </c>
      <c r="K18" s="84">
        <f>[1]D!$K29</f>
        <v>34704.070312674805</v>
      </c>
      <c r="L18" s="84">
        <f>[1]D!$L29</f>
        <v>120293.40826344324</v>
      </c>
      <c r="M18" s="84">
        <f>[1]D!$M29</f>
        <v>24819.656803328086</v>
      </c>
      <c r="N18" s="84">
        <f>[1]D!$N29</f>
        <v>5606.3267704547625</v>
      </c>
      <c r="O18" s="84">
        <f>[1]D!$O29</f>
        <v>20834.519773015818</v>
      </c>
      <c r="P18" s="84">
        <f>[1]D!$P29</f>
        <v>9896.2908839301017</v>
      </c>
      <c r="Q18" s="84">
        <f>[1]D!$Q29</f>
        <v>11545.246104141361</v>
      </c>
      <c r="R18" s="85">
        <f>[1]D!$R29</f>
        <v>10442.194716897062</v>
      </c>
      <c r="S18" s="84">
        <f t="shared" si="4"/>
        <v>385369.62057752418</v>
      </c>
      <c r="T18" s="84">
        <f t="shared" si="5"/>
        <v>57821.253264460713</v>
      </c>
      <c r="U18" s="101">
        <f t="shared" si="6"/>
        <v>55836.686236495399</v>
      </c>
      <c r="V18" s="50"/>
    </row>
    <row r="19" spans="1:22">
      <c r="A19" s="137">
        <v>2019</v>
      </c>
      <c r="B19" s="86">
        <f t="shared" si="0"/>
        <v>495297.82904913346</v>
      </c>
      <c r="C19" s="86">
        <f>[1]D!$C30</f>
        <v>74126.866280667193</v>
      </c>
      <c r="D19" s="86">
        <f>[1]D!$D30</f>
        <v>71500.93869997139</v>
      </c>
      <c r="E19" s="84">
        <f>[1]D!$E30</f>
        <v>30982.881594044364</v>
      </c>
      <c r="F19" s="84">
        <f>[1]D!$F30</f>
        <v>9402.2471881617494</v>
      </c>
      <c r="G19" s="84">
        <f>[1]D!$G30</f>
        <v>6879.4114137094493</v>
      </c>
      <c r="H19" s="84">
        <f>[1]D!$H30</f>
        <v>17446.169371682434</v>
      </c>
      <c r="I19" s="84">
        <f>[1]D!$I30</f>
        <v>40364.492855205026</v>
      </c>
      <c r="J19" s="84">
        <f>[1]D!$J30</f>
        <v>7124.1145158647341</v>
      </c>
      <c r="K19" s="84">
        <f>[1]D!$K30</f>
        <v>34626.910464016837</v>
      </c>
      <c r="L19" s="84">
        <f>[1]D!$L30</f>
        <v>120309.20662509656</v>
      </c>
      <c r="M19" s="84">
        <f>[1]D!$M30</f>
        <v>24540.417646639195</v>
      </c>
      <c r="N19" s="84">
        <f>[1]D!$N30</f>
        <v>5497.3010669558016</v>
      </c>
      <c r="O19" s="84">
        <f>[1]D!$O30</f>
        <v>20632.266165189176</v>
      </c>
      <c r="P19" s="84">
        <f>[1]D!$P30</f>
        <v>9856.9019980217199</v>
      </c>
      <c r="Q19" s="84">
        <f>[1]D!$Q30</f>
        <v>11587.089522136601</v>
      </c>
      <c r="R19" s="85">
        <f>[1]D!$R30</f>
        <v>10420.613641771273</v>
      </c>
      <c r="S19" s="84">
        <f t="shared" si="4"/>
        <v>382553.22316068853</v>
      </c>
      <c r="T19" s="84">
        <f t="shared" si="5"/>
        <v>57436.14350900866</v>
      </c>
      <c r="U19" s="101">
        <f t="shared" si="6"/>
        <v>55308.462379436241</v>
      </c>
      <c r="V19" s="50"/>
    </row>
    <row r="20" spans="1:22">
      <c r="A20" s="137">
        <v>2020</v>
      </c>
      <c r="B20" s="86">
        <f t="shared" si="0"/>
        <v>487630.34886854066</v>
      </c>
      <c r="C20" s="86">
        <f>[1]D!$C31</f>
        <v>72416.01383510392</v>
      </c>
      <c r="D20" s="86">
        <f>[1]D!$D31</f>
        <v>69407.93515138267</v>
      </c>
      <c r="E20" s="84">
        <f>[1]D!$E31</f>
        <v>30742.339177238333</v>
      </c>
      <c r="F20" s="84">
        <f>[1]D!$F31</f>
        <v>9338.448088804842</v>
      </c>
      <c r="G20" s="84">
        <f>[1]D!$G31</f>
        <v>6857.0002439530981</v>
      </c>
      <c r="H20" s="84">
        <f>[1]D!$H31</f>
        <v>17306.712042735686</v>
      </c>
      <c r="I20" s="84">
        <f>[1]D!$I31</f>
        <v>39737.900442632272</v>
      </c>
      <c r="J20" s="84">
        <f>[1]D!$J31</f>
        <v>7083.984938124162</v>
      </c>
      <c r="K20" s="84">
        <f>[1]D!$K31</f>
        <v>34163.489661148022</v>
      </c>
      <c r="L20" s="84">
        <f>[1]D!$L31</f>
        <v>119074.8560828745</v>
      </c>
      <c r="M20" s="84">
        <f>[1]D!$M31</f>
        <v>24101.801313800599</v>
      </c>
      <c r="N20" s="84">
        <f>[1]D!$N31</f>
        <v>5401.2970008478915</v>
      </c>
      <c r="O20" s="84">
        <f>[1]D!$O31</f>
        <v>20422.786264042443</v>
      </c>
      <c r="P20" s="84">
        <f>[1]D!$P31</f>
        <v>9774.9817792164031</v>
      </c>
      <c r="Q20" s="84">
        <f>[1]D!$Q31</f>
        <v>11449.19030867159</v>
      </c>
      <c r="R20" s="85">
        <f>[1]D!$R31</f>
        <v>10351.612537964313</v>
      </c>
      <c r="S20" s="84">
        <f t="shared" si="4"/>
        <v>375752.48379646149</v>
      </c>
      <c r="T20" s="84">
        <f t="shared" si="5"/>
        <v>56971.813608152166</v>
      </c>
      <c r="U20" s="101">
        <f t="shared" si="6"/>
        <v>54906.051463927113</v>
      </c>
      <c r="V20" s="50"/>
    </row>
    <row r="21" spans="1:22">
      <c r="A21" s="138">
        <v>2021</v>
      </c>
      <c r="B21" s="86">
        <f t="shared" si="0"/>
        <v>483371.89371579076</v>
      </c>
      <c r="C21" s="86">
        <f>[1]D!$C32</f>
        <v>70552.020838826167</v>
      </c>
      <c r="D21" s="86">
        <f>[1]D!$D32</f>
        <v>68322.035947596029</v>
      </c>
      <c r="E21" s="84">
        <f>[1]D!$E32</f>
        <v>30619.350195579202</v>
      </c>
      <c r="F21" s="84">
        <f>[1]D!$F32</f>
        <v>9312.5545851784864</v>
      </c>
      <c r="G21" s="84">
        <f>[1]D!$G32</f>
        <v>6829.6970977689925</v>
      </c>
      <c r="H21" s="84">
        <f>[1]D!$H32</f>
        <v>17215.552922115483</v>
      </c>
      <c r="I21" s="84">
        <f>[1]D!$I32</f>
        <v>39399.620321018978</v>
      </c>
      <c r="J21" s="84">
        <f>[1]D!$J32</f>
        <v>7074.6185551045419</v>
      </c>
      <c r="K21" s="84">
        <f>[1]D!$K32</f>
        <v>33857.064822952023</v>
      </c>
      <c r="L21" s="84">
        <f>[1]D!$L32</f>
        <v>119127.98891653292</v>
      </c>
      <c r="M21" s="84">
        <f>[1]D!$M32</f>
        <v>24012.461119312524</v>
      </c>
      <c r="N21" s="84">
        <f>[1]D!$N32</f>
        <v>5301.9615754554015</v>
      </c>
      <c r="O21" s="84">
        <f>[1]D!$O32</f>
        <v>20393.95081354124</v>
      </c>
      <c r="P21" s="84">
        <f>[1]D!$P32</f>
        <v>9726.1334602088136</v>
      </c>
      <c r="Q21" s="84">
        <f>[1]D!$Q32</f>
        <v>11308.130463704241</v>
      </c>
      <c r="R21" s="85">
        <f>[1]D!$R32</f>
        <v>10318.752080895707</v>
      </c>
      <c r="S21" s="84">
        <f t="shared" si="4"/>
        <v>371881.28400539822</v>
      </c>
      <c r="T21" s="84">
        <f t="shared" si="5"/>
        <v>56826.009494928789</v>
      </c>
      <c r="U21" s="101">
        <f t="shared" si="6"/>
        <v>54664.600215463681</v>
      </c>
      <c r="V21" s="50"/>
    </row>
    <row r="22" spans="1:22">
      <c r="A22" s="138">
        <v>2022</v>
      </c>
      <c r="B22" s="86">
        <f t="shared" si="0"/>
        <v>476879.37308522145</v>
      </c>
      <c r="C22" s="86">
        <f>[1]D!$C33</f>
        <v>69215.610117592383</v>
      </c>
      <c r="D22" s="86">
        <f>[1]D!$D33</f>
        <v>66812.625929963047</v>
      </c>
      <c r="E22" s="84">
        <f>[1]D!$E33</f>
        <v>30611.000437637573</v>
      </c>
      <c r="F22" s="84">
        <f>[1]D!$F33</f>
        <v>9336.0778525266069</v>
      </c>
      <c r="G22" s="84">
        <f>[1]D!$G33</f>
        <v>6800.6245955341183</v>
      </c>
      <c r="H22" s="84">
        <f>[1]D!$H33</f>
        <v>17121.114538771344</v>
      </c>
      <c r="I22" s="84">
        <f>[1]D!$I33</f>
        <v>38770.065028415404</v>
      </c>
      <c r="J22" s="84">
        <f>[1]D!$J33</f>
        <v>7120.7609950069254</v>
      </c>
      <c r="K22" s="84">
        <f>[1]D!$K33</f>
        <v>33600.454274249503</v>
      </c>
      <c r="L22" s="84">
        <f>[1]D!$L33</f>
        <v>117163.65015679519</v>
      </c>
      <c r="M22" s="84">
        <f>[1]D!$M33</f>
        <v>23471.759242942906</v>
      </c>
      <c r="N22" s="84">
        <f>[1]D!$N33</f>
        <v>5177.0883653015453</v>
      </c>
      <c r="O22" s="84">
        <f>[1]D!$O33</f>
        <v>20490.436237287639</v>
      </c>
      <c r="P22" s="84">
        <f>[1]D!$P33</f>
        <v>9712.8640524188631</v>
      </c>
      <c r="Q22" s="84">
        <f>[1]D!$Q33</f>
        <v>11181.910896456411</v>
      </c>
      <c r="R22" s="85">
        <f>[1]D!$R33</f>
        <v>10293.330364321942</v>
      </c>
      <c r="S22" s="84">
        <f t="shared" si="4"/>
        <v>365393.16401171638</v>
      </c>
      <c r="T22" s="84">
        <f t="shared" si="5"/>
        <v>56953.46950156198</v>
      </c>
      <c r="U22" s="101">
        <f t="shared" si="6"/>
        <v>54532.739571943035</v>
      </c>
      <c r="V22" s="50"/>
    </row>
    <row r="23" spans="1:22">
      <c r="A23" s="138">
        <v>2023</v>
      </c>
      <c r="B23" s="86">
        <f t="shared" si="0"/>
        <v>474328.43885623891</v>
      </c>
      <c r="C23" s="86">
        <f>[1]D!$C34</f>
        <v>68298.977526892108</v>
      </c>
      <c r="D23" s="86">
        <f>[1]D!$D34</f>
        <v>65819.928680012585</v>
      </c>
      <c r="E23" s="84">
        <f>[1]D!$E34</f>
        <v>30670.024714803632</v>
      </c>
      <c r="F23" s="84">
        <f>[1]D!$F34</f>
        <v>9371.8832947469527</v>
      </c>
      <c r="G23" s="84">
        <f>[1]D!$G34</f>
        <v>6780.2852545378573</v>
      </c>
      <c r="H23" s="84">
        <f>[1]D!$H34</f>
        <v>17084.8133446475</v>
      </c>
      <c r="I23" s="84">
        <f>[1]D!$I34</f>
        <v>38457.801142126089</v>
      </c>
      <c r="J23" s="84">
        <f>[1]D!$J34</f>
        <v>7171.9171992103966</v>
      </c>
      <c r="K23" s="84">
        <f>[1]D!$K34</f>
        <v>33486.197742340075</v>
      </c>
      <c r="L23" s="84">
        <f>[1]D!$L34</f>
        <v>117247.6602729552</v>
      </c>
      <c r="M23" s="84">
        <f>[1]D!$M34</f>
        <v>23071.910599728697</v>
      </c>
      <c r="N23" s="84">
        <f>[1]D!$N34</f>
        <v>5121.3591516091565</v>
      </c>
      <c r="O23" s="84">
        <f>[1]D!$O34</f>
        <v>20607.835371764693</v>
      </c>
      <c r="P23" s="84">
        <f>[1]D!$P34</f>
        <v>9745.3717099274945</v>
      </c>
      <c r="Q23" s="84">
        <f>[1]D!$Q34</f>
        <v>11096.884015146661</v>
      </c>
      <c r="R23" s="85">
        <f>[1]D!$R34</f>
        <v>10295.588835789807</v>
      </c>
      <c r="S23" s="84">
        <f t="shared" si="4"/>
        <v>362600.71913081052</v>
      </c>
      <c r="T23" s="84">
        <f t="shared" si="5"/>
        <v>57192.596411439343</v>
      </c>
      <c r="U23" s="101">
        <f t="shared" si="6"/>
        <v>54535.123313988996</v>
      </c>
      <c r="V23" s="50"/>
    </row>
    <row r="24" spans="1:22">
      <c r="A24" s="138">
        <v>2024</v>
      </c>
      <c r="B24" s="86">
        <f t="shared" si="0"/>
        <v>469294.31638302864</v>
      </c>
      <c r="C24" s="86">
        <f>[1]D!$C35</f>
        <v>67372.069959891669</v>
      </c>
      <c r="D24" s="86">
        <f>[1]D!$D35</f>
        <v>65187.116563927571</v>
      </c>
      <c r="E24" s="84">
        <f>[1]D!$E35</f>
        <v>30694.546380094162</v>
      </c>
      <c r="F24" s="84">
        <f>[1]D!$F35</f>
        <v>9407.1076584404545</v>
      </c>
      <c r="G24" s="84">
        <f>[1]D!$G35</f>
        <v>6726.600521219445</v>
      </c>
      <c r="H24" s="84">
        <f>[1]D!$H35</f>
        <v>16982.362845725198</v>
      </c>
      <c r="I24" s="84">
        <f>[1]D!$I35</f>
        <v>38070.62213478917</v>
      </c>
      <c r="J24" s="84">
        <f>[1]D!$J35</f>
        <v>7129.3512609426589</v>
      </c>
      <c r="K24" s="84">
        <f>[1]D!$K35</f>
        <v>33078.769428609696</v>
      </c>
      <c r="L24" s="84">
        <f>[1]D!$L35</f>
        <v>115472.0934374783</v>
      </c>
      <c r="M24" s="84">
        <f>[1]D!$M35</f>
        <v>22677.13991941922</v>
      </c>
      <c r="N24" s="84">
        <f>[1]D!$N35</f>
        <v>5041.5835020625655</v>
      </c>
      <c r="O24" s="84">
        <f>[1]D!$O35</f>
        <v>20563.760186170366</v>
      </c>
      <c r="P24" s="84">
        <f>[1]D!$P35</f>
        <v>9696.9468312472181</v>
      </c>
      <c r="Q24" s="84">
        <f>[1]D!$Q35</f>
        <v>10953.965007402934</v>
      </c>
      <c r="R24" s="85">
        <f>[1]D!$R35</f>
        <v>10240.28074560805</v>
      </c>
      <c r="S24" s="84">
        <f t="shared" si="4"/>
        <v>357853.35995358106</v>
      </c>
      <c r="T24" s="84">
        <f t="shared" si="5"/>
        <v>57037.446682408743</v>
      </c>
      <c r="U24" s="101">
        <f t="shared" si="6"/>
        <v>54403.509747038806</v>
      </c>
      <c r="V24" s="50"/>
    </row>
    <row r="25" spans="1:22" ht="13.5" thickBot="1">
      <c r="A25" s="139">
        <v>2025</v>
      </c>
      <c r="B25" s="87">
        <f t="shared" si="0"/>
        <v>465021.50962241122</v>
      </c>
      <c r="C25" s="87">
        <f>[1]D!$C36</f>
        <v>66575.992090645872</v>
      </c>
      <c r="D25" s="87">
        <f>[1]D!$D36</f>
        <v>64670.811421974809</v>
      </c>
      <c r="E25" s="87">
        <f>[1]D!$E36</f>
        <v>30694.502991323636</v>
      </c>
      <c r="F25" s="87">
        <f>[1]D!$F36</f>
        <v>9441.3742382798155</v>
      </c>
      <c r="G25" s="87">
        <f>[1]D!$G36</f>
        <v>6676.3590661803873</v>
      </c>
      <c r="H25" s="87">
        <f>[1]D!$H36</f>
        <v>16865.295262119012</v>
      </c>
      <c r="I25" s="87">
        <f>[1]D!$I36</f>
        <v>37655.942497610609</v>
      </c>
      <c r="J25" s="87">
        <f>[1]D!$J36</f>
        <v>7075.6067158132319</v>
      </c>
      <c r="K25" s="87">
        <f>[1]D!$K36</f>
        <v>32720.743751483176</v>
      </c>
      <c r="L25" s="87">
        <f>[1]D!$L36</f>
        <v>114107.12935593248</v>
      </c>
      <c r="M25" s="87">
        <f>[1]D!$M36</f>
        <v>22356.116562184456</v>
      </c>
      <c r="N25" s="87">
        <f>[1]D!$N36</f>
        <v>4976.8361536030206</v>
      </c>
      <c r="O25" s="87">
        <f>[1]D!$O36</f>
        <v>20558.924127366401</v>
      </c>
      <c r="P25" s="87">
        <f>[1]D!$P36</f>
        <v>9687.9015230878722</v>
      </c>
      <c r="Q25" s="87">
        <f>[1]D!$Q36</f>
        <v>10732.454445545889</v>
      </c>
      <c r="R25" s="88">
        <f>[1]D!$R36</f>
        <v>10225.519419260516</v>
      </c>
      <c r="S25" s="87">
        <f t="shared" si="4"/>
        <v>353796.02627898037</v>
      </c>
      <c r="T25" s="87">
        <f t="shared" si="5"/>
        <v>56989.326023807836</v>
      </c>
      <c r="U25" s="102">
        <f t="shared" si="6"/>
        <v>54236.157319623038</v>
      </c>
      <c r="V25" s="50"/>
    </row>
    <row r="26" spans="1:22" ht="8.25" customHeight="1" thickTop="1">
      <c r="A26" s="78"/>
      <c r="B26" s="78"/>
      <c r="C26" s="78"/>
      <c r="D26" s="78"/>
      <c r="E26" s="78"/>
      <c r="F26" s="78"/>
      <c r="G26" s="78"/>
      <c r="H26" s="78"/>
      <c r="I26" s="78"/>
      <c r="J26" s="78"/>
      <c r="K26" s="78"/>
      <c r="L26" s="78"/>
      <c r="M26" s="78"/>
      <c r="N26" s="78"/>
      <c r="O26" s="78"/>
      <c r="P26" s="78"/>
      <c r="Q26" s="78"/>
      <c r="R26" s="78"/>
      <c r="S26" s="78"/>
      <c r="T26" s="78"/>
      <c r="U26" s="78"/>
      <c r="V26" s="50"/>
    </row>
    <row r="27" spans="1:22" ht="15.75">
      <c r="A27" s="21" t="s">
        <v>58</v>
      </c>
      <c r="B27" s="22"/>
      <c r="C27" s="22"/>
      <c r="D27" s="22"/>
      <c r="E27" s="22"/>
      <c r="F27" s="22"/>
      <c r="G27" s="22"/>
      <c r="H27" s="22"/>
      <c r="I27" s="22"/>
      <c r="J27" s="22"/>
      <c r="K27" s="103"/>
      <c r="L27" s="103"/>
    </row>
    <row r="28" spans="1:22" ht="14.25" customHeight="1">
      <c r="A28" s="21" t="s">
        <v>50</v>
      </c>
      <c r="B28" s="22"/>
      <c r="C28" s="22"/>
      <c r="D28" s="22"/>
      <c r="E28" s="22"/>
      <c r="F28" s="22"/>
      <c r="G28" s="22"/>
      <c r="H28" s="22"/>
      <c r="I28" s="22"/>
      <c r="J28" s="22"/>
      <c r="K28" s="103"/>
      <c r="L28" s="96"/>
    </row>
    <row r="29" spans="1:22" ht="13.5">
      <c r="A29" s="22" t="s">
        <v>59</v>
      </c>
      <c r="B29" s="22"/>
      <c r="C29" s="22"/>
      <c r="D29" s="22"/>
      <c r="E29" s="22"/>
      <c r="F29" s="22"/>
      <c r="G29" s="22"/>
      <c r="H29" s="22"/>
      <c r="I29" s="22"/>
      <c r="J29" s="22"/>
      <c r="K29" s="96"/>
      <c r="L29" s="96"/>
    </row>
    <row r="30" spans="1:22" ht="13.5">
      <c r="A30" s="22" t="s">
        <v>29</v>
      </c>
      <c r="B30" s="22" t="s">
        <v>60</v>
      </c>
      <c r="C30" s="22"/>
      <c r="D30" s="22"/>
      <c r="E30" s="22"/>
      <c r="F30" s="22"/>
      <c r="G30" s="22"/>
      <c r="H30" s="22"/>
      <c r="I30" s="22"/>
      <c r="J30" s="22"/>
      <c r="K30" s="96"/>
      <c r="L30" s="96"/>
    </row>
    <row r="31" spans="1:22" ht="13.5">
      <c r="A31" s="22"/>
      <c r="B31" s="22" t="s">
        <v>61</v>
      </c>
      <c r="C31" s="22"/>
      <c r="D31" s="22"/>
      <c r="E31" s="22"/>
      <c r="F31" s="22"/>
      <c r="G31" s="22"/>
      <c r="H31" s="22"/>
      <c r="I31" s="22"/>
      <c r="J31" s="22"/>
      <c r="K31" s="96"/>
      <c r="L31" s="96"/>
    </row>
    <row r="32" spans="1:22">
      <c r="A32" s="48"/>
      <c r="B32" s="48"/>
      <c r="C32" s="48"/>
      <c r="D32" s="48"/>
    </row>
    <row r="35" spans="4:4">
      <c r="D35" s="50"/>
    </row>
  </sheetData>
  <phoneticPr fontId="13" type="noConversion"/>
  <pageMargins left="0.78740157480314965" right="0.78740157480314965"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U26"/>
  <sheetViews>
    <sheetView zoomScaleNormal="100" zoomScaleSheetLayoutView="100" workbookViewId="0">
      <selection activeCell="A25" sqref="A25:A26"/>
    </sheetView>
  </sheetViews>
  <sheetFormatPr baseColWidth="10" defaultColWidth="11.42578125" defaultRowHeight="12.75"/>
  <cols>
    <col min="1" max="21" width="8.7109375" style="53" customWidth="1"/>
    <col min="22" max="16384" width="11.42578125" style="53"/>
  </cols>
  <sheetData>
    <row r="1" spans="1:21" s="52" customFormat="1">
      <c r="A1" s="119" t="s">
        <v>66</v>
      </c>
      <c r="B1" s="52" t="s">
        <v>35</v>
      </c>
    </row>
    <row r="2" spans="1:21" s="52" customFormat="1">
      <c r="A2" s="119" t="s">
        <v>39</v>
      </c>
      <c r="B2" s="52" t="s">
        <v>36</v>
      </c>
    </row>
    <row r="3" spans="1:21" ht="13.5" thickBot="1">
      <c r="S3" s="121"/>
    </row>
    <row r="4" spans="1:21" s="54" customFormat="1" ht="14.25" thickTop="1" thickBot="1">
      <c r="A4" s="136" t="s">
        <v>23</v>
      </c>
      <c r="B4" s="62" t="s">
        <v>19</v>
      </c>
      <c r="C4" s="62" t="s">
        <v>1</v>
      </c>
      <c r="D4" s="62" t="s">
        <v>0</v>
      </c>
      <c r="E4" s="62" t="s">
        <v>2</v>
      </c>
      <c r="F4" s="62" t="s">
        <v>3</v>
      </c>
      <c r="G4" s="62" t="s">
        <v>4</v>
      </c>
      <c r="H4" s="62" t="s">
        <v>6</v>
      </c>
      <c r="I4" s="62" t="s">
        <v>7</v>
      </c>
      <c r="J4" s="62" t="s">
        <v>24</v>
      </c>
      <c r="K4" s="62" t="s">
        <v>8</v>
      </c>
      <c r="L4" s="62" t="s">
        <v>9</v>
      </c>
      <c r="M4" s="62" t="s">
        <v>10</v>
      </c>
      <c r="N4" s="62" t="s">
        <v>11</v>
      </c>
      <c r="O4" s="62" t="s">
        <v>12</v>
      </c>
      <c r="P4" s="62" t="s">
        <v>25</v>
      </c>
      <c r="Q4" s="62" t="s">
        <v>13</v>
      </c>
      <c r="R4" s="120" t="s">
        <v>14</v>
      </c>
      <c r="S4" s="122" t="s">
        <v>26</v>
      </c>
      <c r="T4" s="90" t="s">
        <v>27</v>
      </c>
      <c r="U4" s="98" t="s">
        <v>28</v>
      </c>
    </row>
    <row r="5" spans="1:21" s="54" customFormat="1" ht="13.5" thickTop="1">
      <c r="A5" s="137">
        <v>2005</v>
      </c>
      <c r="B5" s="89">
        <f>StudAnfZahl!B5/StudAnfZahl!B$5*100</f>
        <v>100</v>
      </c>
      <c r="C5" s="89">
        <f>StudAnfZahl!C5/StudAnfZahl!C$5*100</f>
        <v>100</v>
      </c>
      <c r="D5" s="89">
        <f>StudAnfZahl!D5/StudAnfZahl!D$5*100</f>
        <v>100</v>
      </c>
      <c r="E5" s="89">
        <f>StudAnfZahl!E5/StudAnfZahl!E$5*100</f>
        <v>100</v>
      </c>
      <c r="F5" s="89">
        <f>StudAnfZahl!F5/StudAnfZahl!F$5*100</f>
        <v>100</v>
      </c>
      <c r="G5" s="89">
        <f>StudAnfZahl!G5/StudAnfZahl!G$5*100</f>
        <v>100</v>
      </c>
      <c r="H5" s="89">
        <f>StudAnfZahl!H5/StudAnfZahl!H$5*100</f>
        <v>100</v>
      </c>
      <c r="I5" s="89">
        <f>StudAnfZahl!I5/StudAnfZahl!I$5*100</f>
        <v>100</v>
      </c>
      <c r="J5" s="89">
        <f>StudAnfZahl!J5/StudAnfZahl!J$5*100</f>
        <v>100</v>
      </c>
      <c r="K5" s="89">
        <f>StudAnfZahl!K5/StudAnfZahl!K$5*100</f>
        <v>100</v>
      </c>
      <c r="L5" s="89">
        <f>StudAnfZahl!L5/StudAnfZahl!L$5*100</f>
        <v>100</v>
      </c>
      <c r="M5" s="89">
        <f>StudAnfZahl!M5/StudAnfZahl!M$5*100</f>
        <v>100</v>
      </c>
      <c r="N5" s="89">
        <f>StudAnfZahl!N5/StudAnfZahl!N$5*100</f>
        <v>100</v>
      </c>
      <c r="O5" s="89">
        <f>StudAnfZahl!O5/StudAnfZahl!O$5*100</f>
        <v>100</v>
      </c>
      <c r="P5" s="89">
        <f>StudAnfZahl!P5/StudAnfZahl!P$5*100</f>
        <v>100</v>
      </c>
      <c r="Q5" s="89">
        <f>StudAnfZahl!Q5/StudAnfZahl!Q$5*100</f>
        <v>100</v>
      </c>
      <c r="R5" s="124">
        <f>StudAnfZahl!R5/StudAnfZahl!R$5*100</f>
        <v>100</v>
      </c>
      <c r="S5" s="123">
        <f>StudAnfZahl!S5/StudAnfZahl!S$5*100</f>
        <v>100</v>
      </c>
      <c r="T5" s="123">
        <f>StudAnfZahl!T5/StudAnfZahl!T$5*100</f>
        <v>100</v>
      </c>
      <c r="U5" s="114">
        <f>StudAnfZahl!U5/StudAnfZahl!U$5*100</f>
        <v>100</v>
      </c>
    </row>
    <row r="6" spans="1:21" s="54" customFormat="1">
      <c r="A6" s="137">
        <v>2006</v>
      </c>
      <c r="B6" s="89">
        <f>StudAnfZahl!B6/StudAnfZahl!B$5*100</f>
        <v>96.880160415192265</v>
      </c>
      <c r="C6" s="89">
        <f>StudAnfZahl!C6/StudAnfZahl!C$5*100</f>
        <v>97.075315664205903</v>
      </c>
      <c r="D6" s="89">
        <f>StudAnfZahl!D6/StudAnfZahl!D$5*100</f>
        <v>102.76733045647094</v>
      </c>
      <c r="E6" s="89">
        <f>StudAnfZahl!E6/StudAnfZahl!E$5*100</f>
        <v>98.135625965996908</v>
      </c>
      <c r="F6" s="89">
        <f>StudAnfZahl!F6/StudAnfZahl!F$5*100</f>
        <v>100.17213983050848</v>
      </c>
      <c r="G6" s="89">
        <f>StudAnfZahl!G6/StudAnfZahl!G$5*100</f>
        <v>91.514459665144599</v>
      </c>
      <c r="H6" s="89">
        <f>StudAnfZahl!H6/StudAnfZahl!H$5*100</f>
        <v>100.47201618341199</v>
      </c>
      <c r="I6" s="89">
        <f>StudAnfZahl!I6/StudAnfZahl!I$5*100</f>
        <v>95.066369473369036</v>
      </c>
      <c r="J6" s="89">
        <f>StudAnfZahl!J6/StudAnfZahl!J$5*100</f>
        <v>101.75047740292807</v>
      </c>
      <c r="K6" s="89">
        <f>StudAnfZahl!K6/StudAnfZahl!K$5*100</f>
        <v>94.577709217123015</v>
      </c>
      <c r="L6" s="89">
        <f>StudAnfZahl!L6/StudAnfZahl!L$5*100</f>
        <v>92.881598951831208</v>
      </c>
      <c r="M6" s="89">
        <f>StudAnfZahl!M6/StudAnfZahl!M$5*100</f>
        <v>101.08354719133162</v>
      </c>
      <c r="N6" s="89">
        <f>StudAnfZahl!N6/StudAnfZahl!N$5*100</f>
        <v>97.673796791443849</v>
      </c>
      <c r="O6" s="89">
        <f>StudAnfZahl!O6/StudAnfZahl!O$5*100</f>
        <v>93.279839518555661</v>
      </c>
      <c r="P6" s="89">
        <f>StudAnfZahl!P6/StudAnfZahl!P$5*100</f>
        <v>96.828294352538506</v>
      </c>
      <c r="Q6" s="89">
        <f>StudAnfZahl!Q6/StudAnfZahl!Q$5*100</f>
        <v>97.562476917395045</v>
      </c>
      <c r="R6" s="125">
        <f>StudAnfZahl!R6/StudAnfZahl!R$5*100</f>
        <v>99.538873994638067</v>
      </c>
      <c r="S6" s="123">
        <f>StudAnfZahl!S6/StudAnfZahl!S$5*100</f>
        <v>96.698400066069539</v>
      </c>
      <c r="T6" s="123">
        <f>StudAnfZahl!T6/StudAnfZahl!T$5*100</f>
        <v>97.034666255350317</v>
      </c>
      <c r="U6" s="114">
        <f>StudAnfZahl!U6/StudAnfZahl!U$5*100</f>
        <v>97.948392554991543</v>
      </c>
    </row>
    <row r="7" spans="1:21" s="54" customFormat="1">
      <c r="A7" s="137">
        <v>2007</v>
      </c>
      <c r="B7" s="89">
        <f>StudAnfZahl!B7/StudAnfZahl!B$5*100</f>
        <v>101.51175591727608</v>
      </c>
      <c r="C7" s="89">
        <f>StudAnfZahl!C7/StudAnfZahl!C$5*100</f>
        <v>96.15958691355037</v>
      </c>
      <c r="D7" s="89">
        <f>StudAnfZahl!D7/StudAnfZahl!D$5*100</f>
        <v>104.58252504057958</v>
      </c>
      <c r="E7" s="89">
        <f>StudAnfZahl!E7/StudAnfZahl!E$5*100</f>
        <v>107.89702472952088</v>
      </c>
      <c r="F7" s="89">
        <f>StudAnfZahl!F7/StudAnfZahl!F$5*100</f>
        <v>113.49311440677967</v>
      </c>
      <c r="G7" s="89">
        <f>StudAnfZahl!G7/StudAnfZahl!G$5*100</f>
        <v>104.31887366818873</v>
      </c>
      <c r="H7" s="89">
        <f>StudAnfZahl!H7/StudAnfZahl!H$5*100</f>
        <v>107.29096426163183</v>
      </c>
      <c r="I7" s="89">
        <f>StudAnfZahl!I7/StudAnfZahl!I$5*100</f>
        <v>96.180844339465722</v>
      </c>
      <c r="J7" s="89">
        <f>StudAnfZahl!J7/StudAnfZahl!J$5*100</f>
        <v>109.24570337364736</v>
      </c>
      <c r="K7" s="89">
        <f>StudAnfZahl!K7/StudAnfZahl!K$5*100</f>
        <v>102.92711145391438</v>
      </c>
      <c r="L7" s="89">
        <f>StudAnfZahl!L7/StudAnfZahl!L$5*100</f>
        <v>95.877779563180596</v>
      </c>
      <c r="M7" s="89">
        <f>StudAnfZahl!M7/StudAnfZahl!M$5*100</f>
        <v>109.62075848303394</v>
      </c>
      <c r="N7" s="89">
        <f>StudAnfZahl!N7/StudAnfZahl!N$5*100</f>
        <v>96.711229946524071</v>
      </c>
      <c r="O7" s="89">
        <f>StudAnfZahl!O7/StudAnfZahl!O$5*100</f>
        <v>104.54864593781343</v>
      </c>
      <c r="P7" s="89">
        <f>StudAnfZahl!P7/StudAnfZahl!P$5*100</f>
        <v>106.62863662293212</v>
      </c>
      <c r="Q7" s="89">
        <f>StudAnfZahl!Q7/StudAnfZahl!Q$5*100</f>
        <v>106.06918626123354</v>
      </c>
      <c r="R7" s="125">
        <f>StudAnfZahl!R7/StudAnfZahl!R$5*100</f>
        <v>108.83646112600536</v>
      </c>
      <c r="S7" s="123">
        <f>StudAnfZahl!S7/StudAnfZahl!S$5*100</f>
        <v>99.528503750197089</v>
      </c>
      <c r="T7" s="123">
        <f>StudAnfZahl!T7/StudAnfZahl!T$5*100</f>
        <v>107.54251339991517</v>
      </c>
      <c r="U7" s="114">
        <f>StudAnfZahl!U7/StudAnfZahl!U$5*100</f>
        <v>107.20970812182742</v>
      </c>
    </row>
    <row r="8" spans="1:21" s="54" customFormat="1">
      <c r="A8" s="137">
        <v>2008</v>
      </c>
      <c r="B8" s="89">
        <f>StudAnfZahl!B8/StudAnfZahl!B$5*100</f>
        <v>111.43688426066345</v>
      </c>
      <c r="C8" s="89">
        <f>StudAnfZahl!C8/StudAnfZahl!C$5*100</f>
        <v>122.35467344386623</v>
      </c>
      <c r="D8" s="89">
        <f>StudAnfZahl!D8/StudAnfZahl!D$5*100</f>
        <v>108.87406468981354</v>
      </c>
      <c r="E8" s="89">
        <f>StudAnfZahl!E8/StudAnfZahl!E$5*100</f>
        <v>115.76023956723338</v>
      </c>
      <c r="F8" s="89">
        <f>StudAnfZahl!F8/StudAnfZahl!F$5*100</f>
        <v>130.64088983050848</v>
      </c>
      <c r="G8" s="89">
        <f>StudAnfZahl!G8/StudAnfZahl!G$5*100</f>
        <v>111.26331811263319</v>
      </c>
      <c r="H8" s="89">
        <f>StudAnfZahl!H8/StudAnfZahl!H$5*100</f>
        <v>118.80478759271746</v>
      </c>
      <c r="I8" s="89">
        <f>StudAnfZahl!I8/StudAnfZahl!I$5*100</f>
        <v>109.69759473036362</v>
      </c>
      <c r="J8" s="89">
        <f>StudAnfZahl!J8/StudAnfZahl!J$5*100</f>
        <v>115.6906429026098</v>
      </c>
      <c r="K8" s="89">
        <f>StudAnfZahl!K8/StudAnfZahl!K$5*100</f>
        <v>107.12302352487467</v>
      </c>
      <c r="L8" s="89">
        <f>StudAnfZahl!L8/StudAnfZahl!L$5*100</f>
        <v>104.68956651792887</v>
      </c>
      <c r="M8" s="89">
        <f>StudAnfZahl!M8/StudAnfZahl!M$5*100</f>
        <v>114.08041060735673</v>
      </c>
      <c r="N8" s="89">
        <f>StudAnfZahl!N8/StudAnfZahl!N$5*100</f>
        <v>119.14438502673796</v>
      </c>
      <c r="O8" s="89">
        <f>StudAnfZahl!O8/StudAnfZahl!O$5*100</f>
        <v>103.60581745235706</v>
      </c>
      <c r="P8" s="89">
        <f>StudAnfZahl!P8/StudAnfZahl!P$5*100</f>
        <v>115.4592127780947</v>
      </c>
      <c r="Q8" s="89">
        <f>StudAnfZahl!Q8/StudAnfZahl!Q$5*100</f>
        <v>108.62981657023268</v>
      </c>
      <c r="R8" s="125">
        <f>StudAnfZahl!R8/StudAnfZahl!R$5*100</f>
        <v>113.46916890080429</v>
      </c>
      <c r="S8" s="123">
        <f>StudAnfZahl!S8/StudAnfZahl!S$5*100</f>
        <v>110.51406605452239</v>
      </c>
      <c r="T8" s="123">
        <f>StudAnfZahl!T8/StudAnfZahl!T$5*100</f>
        <v>112.78294065476419</v>
      </c>
      <c r="U8" s="114">
        <f>StudAnfZahl!U8/StudAnfZahl!U$5*100</f>
        <v>116.0903130287648</v>
      </c>
    </row>
    <row r="9" spans="1:21" s="54" customFormat="1">
      <c r="A9" s="137">
        <v>2009</v>
      </c>
      <c r="B9" s="89">
        <f>StudAnfZahl!B9/StudAnfZahl!B$5*100</f>
        <v>119.15237196553545</v>
      </c>
      <c r="C9" s="89">
        <f>StudAnfZahl!C9/StudAnfZahl!C$5*100</f>
        <v>131.75400379200454</v>
      </c>
      <c r="D9" s="89">
        <f>StudAnfZahl!D9/StudAnfZahl!D$5*100</f>
        <v>116.95039391899917</v>
      </c>
      <c r="E9" s="89">
        <f>StudAnfZahl!E9/StudAnfZahl!E$5*100</f>
        <v>127.15417310664606</v>
      </c>
      <c r="F9" s="89">
        <f>StudAnfZahl!F9/StudAnfZahl!F$5*100</f>
        <v>133.15677966101697</v>
      </c>
      <c r="G9" s="89">
        <f>StudAnfZahl!G9/StudAnfZahl!G$5*100</f>
        <v>111.60578386605783</v>
      </c>
      <c r="H9" s="89">
        <f>StudAnfZahl!H9/StudAnfZahl!H$5*100</f>
        <v>129.06271072151046</v>
      </c>
      <c r="I9" s="89">
        <f>StudAnfZahl!I9/StudAnfZahl!I$5*100</f>
        <v>118.79636714461559</v>
      </c>
      <c r="J9" s="89">
        <f>StudAnfZahl!J9/StudAnfZahl!J$5*100</f>
        <v>122.10375556970084</v>
      </c>
      <c r="K9" s="89">
        <f>StudAnfZahl!K9/StudAnfZahl!K$5*100</f>
        <v>112.41804859236406</v>
      </c>
      <c r="L9" s="89">
        <f>StudAnfZahl!L9/StudAnfZahl!L$5*100</f>
        <v>112.77702928197965</v>
      </c>
      <c r="M9" s="89">
        <f>StudAnfZahl!M9/StudAnfZahl!M$5*100</f>
        <v>118.85942400912461</v>
      </c>
      <c r="N9" s="89">
        <f>StudAnfZahl!N9/StudAnfZahl!N$5*100</f>
        <v>136.8716577540107</v>
      </c>
      <c r="O9" s="89">
        <f>StudAnfZahl!O9/StudAnfZahl!O$5*100</f>
        <v>108.40521564694083</v>
      </c>
      <c r="P9" s="89">
        <f>StudAnfZahl!P9/StudAnfZahl!P$5*100</f>
        <v>116.71420422133485</v>
      </c>
      <c r="Q9" s="89">
        <f>StudAnfZahl!Q9/StudAnfZahl!Q$5*100</f>
        <v>116.9026221839222</v>
      </c>
      <c r="R9" s="125">
        <f>StudAnfZahl!R9/StudAnfZahl!R$5*100</f>
        <v>120.49329758713137</v>
      </c>
      <c r="S9" s="123">
        <f>StudAnfZahl!S9/StudAnfZahl!S$5*100</f>
        <v>118.60908606308141</v>
      </c>
      <c r="T9" s="123">
        <f>StudAnfZahl!T9/StudAnfZahl!T$5*100</f>
        <v>117.24636563451973</v>
      </c>
      <c r="U9" s="114">
        <f>StudAnfZahl!U9/StudAnfZahl!U$5*100</f>
        <v>125.5922165820643</v>
      </c>
    </row>
    <row r="10" spans="1:21" s="54" customFormat="1">
      <c r="A10" s="137">
        <v>2010</v>
      </c>
      <c r="B10" s="89">
        <f>StudAnfZahl!B10/StudAnfZahl!B$5*100</f>
        <v>124.8944045653175</v>
      </c>
      <c r="C10" s="89">
        <f>StudAnfZahl!C10/StudAnfZahl!C$5*100</f>
        <v>136.42744765823551</v>
      </c>
      <c r="D10" s="89">
        <f>StudAnfZahl!D10/StudAnfZahl!D$5*100</f>
        <v>128.17015717170116</v>
      </c>
      <c r="E10" s="89">
        <f>StudAnfZahl!E10/StudAnfZahl!E$5*100</f>
        <v>139.3450540958269</v>
      </c>
      <c r="F10" s="89">
        <f>StudAnfZahl!F10/StudAnfZahl!F$5*100</f>
        <v>125.78125</v>
      </c>
      <c r="G10" s="89">
        <f>StudAnfZahl!G10/StudAnfZahl!G$5*100</f>
        <v>123.2496194824962</v>
      </c>
      <c r="H10" s="89">
        <f>StudAnfZahl!H10/StudAnfZahl!H$5*100</f>
        <v>133.52157788267027</v>
      </c>
      <c r="I10" s="89">
        <f>StudAnfZahl!I10/StudAnfZahl!I$5*100</f>
        <v>122.13646495226055</v>
      </c>
      <c r="J10" s="89">
        <f>StudAnfZahl!J10/StudAnfZahl!J$5*100</f>
        <v>111.88733290897517</v>
      </c>
      <c r="K10" s="89">
        <f>StudAnfZahl!K10/StudAnfZahl!K$5*100</f>
        <v>119.91515618974162</v>
      </c>
      <c r="L10" s="89">
        <f>StudAnfZahl!L10/StudAnfZahl!L$5*100</f>
        <v>120.71987441751233</v>
      </c>
      <c r="M10" s="89">
        <f>StudAnfZahl!M10/StudAnfZahl!M$5*100</f>
        <v>126.38152266894782</v>
      </c>
      <c r="N10" s="89">
        <f>StudAnfZahl!N10/StudAnfZahl!N$5*100</f>
        <v>153.77005347593581</v>
      </c>
      <c r="O10" s="89">
        <f>StudAnfZahl!O10/StudAnfZahl!O$5*100</f>
        <v>101.64994984954865</v>
      </c>
      <c r="P10" s="89">
        <f>StudAnfZahl!P10/StudAnfZahl!P$5*100</f>
        <v>115.05989731888191</v>
      </c>
      <c r="Q10" s="89">
        <f>StudAnfZahl!Q10/StudAnfZahl!Q$5*100</f>
        <v>119.25397020805121</v>
      </c>
      <c r="R10" s="125">
        <f>StudAnfZahl!R10/StudAnfZahl!R$5*100</f>
        <v>120.1823056300268</v>
      </c>
      <c r="S10" s="123">
        <f>StudAnfZahl!S10/StudAnfZahl!S$5*100</f>
        <v>125.92966597343704</v>
      </c>
      <c r="T10" s="123">
        <f>StudAnfZahl!T10/StudAnfZahl!T$5*100</f>
        <v>112.00208228897543</v>
      </c>
      <c r="U10" s="114">
        <f>StudAnfZahl!U10/StudAnfZahl!U$5*100</f>
        <v>135.28183164128595</v>
      </c>
    </row>
    <row r="11" spans="1:21">
      <c r="A11" s="137">
        <v>2011</v>
      </c>
      <c r="B11" s="89">
        <f>StudAnfZahl!B11/StudAnfZahl!B$5*100</f>
        <v>145.68462912411957</v>
      </c>
      <c r="C11" s="89">
        <f>StudAnfZahl!C11/StudAnfZahl!C$5*100</f>
        <v>157.38028964460042</v>
      </c>
      <c r="D11" s="89">
        <f>StudAnfZahl!D11/StudAnfZahl!D$5*100</f>
        <v>169.9730789025694</v>
      </c>
      <c r="E11" s="89">
        <f>StudAnfZahl!E11/StudAnfZahl!E$5*100</f>
        <v>150.85973724884082</v>
      </c>
      <c r="F11" s="89">
        <f>StudAnfZahl!F11/StudAnfZahl!F$5*100</f>
        <v>126.1917372881356</v>
      </c>
      <c r="G11" s="89">
        <f>StudAnfZahl!G11/StudAnfZahl!G$5*100</f>
        <v>131.98249619482496</v>
      </c>
      <c r="H11" s="89">
        <f>StudAnfZahl!H11/StudAnfZahl!H$5*100</f>
        <v>147.87592717464599</v>
      </c>
      <c r="I11" s="89">
        <f>StudAnfZahl!I11/StudAnfZahl!I$5*100</f>
        <v>134.93462856382448</v>
      </c>
      <c r="J11" s="89">
        <f>StudAnfZahl!J11/StudAnfZahl!J$5*100</f>
        <v>119.06429026098027</v>
      </c>
      <c r="K11" s="89">
        <f>StudAnfZahl!K11/StudAnfZahl!K$5*100</f>
        <v>144.24990358657925</v>
      </c>
      <c r="L11" s="89">
        <f>StudAnfZahl!L11/StudAnfZahl!L$5*100</f>
        <v>148.70276751171156</v>
      </c>
      <c r="M11" s="89">
        <f>StudAnfZahl!M11/StudAnfZahl!M$5*100</f>
        <v>137.89563729683491</v>
      </c>
      <c r="N11" s="89">
        <f>StudAnfZahl!N11/StudAnfZahl!N$5*100</f>
        <v>153.31550802139037</v>
      </c>
      <c r="O11" s="89">
        <f>StudAnfZahl!O11/StudAnfZahl!O$5*100</f>
        <v>107.71313941825476</v>
      </c>
      <c r="P11" s="89">
        <f>StudAnfZahl!P11/StudAnfZahl!P$5*100</f>
        <v>124.312606959498</v>
      </c>
      <c r="Q11" s="89">
        <f>StudAnfZahl!Q11/StudAnfZahl!Q$5*100</f>
        <v>128.80709097624029</v>
      </c>
      <c r="R11" s="125">
        <f>StudAnfZahl!R11/StudAnfZahl!R$5*100</f>
        <v>119.1206434316354</v>
      </c>
      <c r="S11" s="123">
        <f>StudAnfZahl!S11/StudAnfZahl!S$5*100</f>
        <v>151.11116950590497</v>
      </c>
      <c r="T11" s="123">
        <f>StudAnfZahl!T11/StudAnfZahl!T$5*100</f>
        <v>116.6351752593221</v>
      </c>
      <c r="U11" s="114">
        <f>StudAnfZahl!U11/StudAnfZahl!U$5*100</f>
        <v>147.3006556683587</v>
      </c>
    </row>
    <row r="12" spans="1:21">
      <c r="A12" s="137">
        <v>2012</v>
      </c>
      <c r="B12" s="89">
        <f>StudAnfZahl!B12/StudAnfZahl!B$5*100</f>
        <v>139.0399802289399</v>
      </c>
      <c r="C12" s="89">
        <f>StudAnfZahl!C12/StudAnfZahl!C$5*100</f>
        <v>161.18036225745288</v>
      </c>
      <c r="D12" s="89">
        <f>StudAnfZahl!D12/StudAnfZahl!D$5*100</f>
        <v>141.17146363672356</v>
      </c>
      <c r="E12" s="89">
        <f>StudAnfZahl!E12/StudAnfZahl!E$5*100</f>
        <v>153.32785935085008</v>
      </c>
      <c r="F12" s="89">
        <f>StudAnfZahl!F12/StudAnfZahl!F$5*100</f>
        <v>128.64141949152543</v>
      </c>
      <c r="G12" s="89">
        <f>StudAnfZahl!G12/StudAnfZahl!G$5*100</f>
        <v>140.33485540334857</v>
      </c>
      <c r="H12" s="89">
        <f>StudAnfZahl!H12/StudAnfZahl!H$5*100</f>
        <v>140.83782872555631</v>
      </c>
      <c r="I12" s="89">
        <f>StudAnfZahl!I12/StudAnfZahl!I$5*100</f>
        <v>129.8912139459064</v>
      </c>
      <c r="J12" s="89">
        <f>StudAnfZahl!J12/StudAnfZahl!J$5*100</f>
        <v>104.56715467854869</v>
      </c>
      <c r="K12" s="89">
        <f>StudAnfZahl!K12/StudAnfZahl!K$5*100</f>
        <v>136.15117624373312</v>
      </c>
      <c r="L12" s="89">
        <f>StudAnfZahl!L12/StudAnfZahl!L$5*100</f>
        <v>145.70164270793418</v>
      </c>
      <c r="M12" s="89">
        <f>StudAnfZahl!M12/StudAnfZahl!M$5*100</f>
        <v>130.80125463358996</v>
      </c>
      <c r="N12" s="89">
        <f>StudAnfZahl!N12/StudAnfZahl!N$5*100</f>
        <v>150.02673796791444</v>
      </c>
      <c r="O12" s="89">
        <f>StudAnfZahl!O12/StudAnfZahl!O$5*100</f>
        <v>104.27281845536609</v>
      </c>
      <c r="P12" s="89">
        <f>StudAnfZahl!P12/StudAnfZahl!P$5*100</f>
        <v>115.43639475185397</v>
      </c>
      <c r="Q12" s="89">
        <f>StudAnfZahl!Q12/StudAnfZahl!Q$5*100</f>
        <v>120.09109934753171</v>
      </c>
      <c r="R12" s="125">
        <f>StudAnfZahl!R12/StudAnfZahl!R$5*100</f>
        <v>110.54155495978553</v>
      </c>
      <c r="S12" s="89">
        <f>StudAnfZahl!S12/StudAnfZahl!S$5*100</f>
        <v>143.30858228285271</v>
      </c>
      <c r="T12" s="89">
        <f>StudAnfZahl!T12/StudAnfZahl!T$5*100</f>
        <v>110.87031966991863</v>
      </c>
      <c r="U12" s="114">
        <f>StudAnfZahl!U12/StudAnfZahl!U$5*100</f>
        <v>147.60469543147207</v>
      </c>
    </row>
    <row r="13" spans="1:21">
      <c r="A13" s="137">
        <v>2013</v>
      </c>
      <c r="B13" s="89">
        <f>StudAnfZahl!B13/StudAnfZahl!B$5*100</f>
        <v>142.42015749446747</v>
      </c>
      <c r="C13" s="89">
        <f>StudAnfZahl!C13/StudAnfZahl!C$5*100</f>
        <v>157.41457904715801</v>
      </c>
      <c r="D13" s="89">
        <f>StudAnfZahl!D13/StudAnfZahl!D$5*100</f>
        <v>145.84306583791914</v>
      </c>
      <c r="E13" s="89">
        <f>StudAnfZahl!E13/StudAnfZahl!E$5*100</f>
        <v>149.85993044822257</v>
      </c>
      <c r="F13" s="89">
        <f>StudAnfZahl!F13/StudAnfZahl!F$5*100</f>
        <v>109.89141949152543</v>
      </c>
      <c r="G13" s="89">
        <f>StudAnfZahl!G13/StudAnfZahl!G$5*100</f>
        <v>123.5730593607306</v>
      </c>
      <c r="H13" s="89">
        <f>StudAnfZahl!H13/StudAnfZahl!H$5*100</f>
        <v>142.01786918408632</v>
      </c>
      <c r="I13" s="89">
        <f>StudAnfZahl!I13/StudAnfZahl!I$5*100</f>
        <v>142.93223327456005</v>
      </c>
      <c r="J13" s="89">
        <f>StudAnfZahl!J13/StudAnfZahl!J$5*100</f>
        <v>105.76066199872693</v>
      </c>
      <c r="K13" s="89">
        <f>StudAnfZahl!K13/StudAnfZahl!K$5*100</f>
        <v>139.4947936752796</v>
      </c>
      <c r="L13" s="89">
        <f>StudAnfZahl!L13/StudAnfZahl!L$5*100</f>
        <v>158.86555504740244</v>
      </c>
      <c r="M13" s="89">
        <f>StudAnfZahl!M13/StudAnfZahl!M$5*100</f>
        <v>131.25178214998573</v>
      </c>
      <c r="N13" s="89">
        <f>StudAnfZahl!N13/StudAnfZahl!N$5*100</f>
        <v>155.85561497326205</v>
      </c>
      <c r="O13" s="89">
        <f>StudAnfZahl!O13/StudAnfZahl!O$5*100</f>
        <v>100.88766298896689</v>
      </c>
      <c r="P13" s="89">
        <f>StudAnfZahl!P13/StudAnfZahl!P$5*100</f>
        <v>109.21848260125499</v>
      </c>
      <c r="Q13" s="89">
        <f>StudAnfZahl!Q13/StudAnfZahl!Q$5*100</f>
        <v>123.39037301489597</v>
      </c>
      <c r="R13" s="125">
        <f>StudAnfZahl!R13/StudAnfZahl!R$5*100</f>
        <v>105.83378016085791</v>
      </c>
      <c r="S13" s="89">
        <f>StudAnfZahl!S13/StudAnfZahl!S$5*100</f>
        <v>149.50072451254945</v>
      </c>
      <c r="T13" s="89">
        <f>StudAnfZahl!T13/StudAnfZahl!T$5*100</f>
        <v>105.08618362703889</v>
      </c>
      <c r="U13" s="114">
        <f>StudAnfZahl!U13/StudAnfZahl!U$5*100</f>
        <v>143.74735617597293</v>
      </c>
    </row>
    <row r="14" spans="1:21">
      <c r="A14" s="137">
        <v>2014</v>
      </c>
      <c r="B14" s="105">
        <f>StudAnfZahl!B14/StudAnfZahl!B$5*100</f>
        <v>140.52730203034076</v>
      </c>
      <c r="C14" s="105">
        <f>StudAnfZahl!C14/StudAnfZahl!C$5*100</f>
        <v>150.77173842447351</v>
      </c>
      <c r="D14" s="105">
        <f>StudAnfZahl!D14/StudAnfZahl!D$5*100</f>
        <v>140.57607930066155</v>
      </c>
      <c r="E14" s="105">
        <f>StudAnfZahl!E14/StudAnfZahl!E$5*100</f>
        <v>146.97566805028379</v>
      </c>
      <c r="F14" s="105">
        <f>StudAnfZahl!F14/StudAnfZahl!F$5*100</f>
        <v>119.90220102801337</v>
      </c>
      <c r="G14" s="105">
        <f>StudAnfZahl!G14/StudAnfZahl!G$5*100</f>
        <v>133.20769754306988</v>
      </c>
      <c r="H14" s="105">
        <f>StudAnfZahl!H14/StudAnfZahl!H$5*100</f>
        <v>143.39038077145372</v>
      </c>
      <c r="I14" s="105">
        <f>StudAnfZahl!I14/StudAnfZahl!I$5*100</f>
        <v>144.16382406352238</v>
      </c>
      <c r="J14" s="105">
        <f>StudAnfZahl!J14/StudAnfZahl!J$5*100</f>
        <v>104.82464541460787</v>
      </c>
      <c r="K14" s="105">
        <f>StudAnfZahl!K14/StudAnfZahl!K$5*100</f>
        <v>134.67051621032022</v>
      </c>
      <c r="L14" s="105">
        <f>StudAnfZahl!L14/StudAnfZahl!L$5*100</f>
        <v>156.27032789351045</v>
      </c>
      <c r="M14" s="105">
        <f>StudAnfZahl!M14/StudAnfZahl!M$5*100</f>
        <v>139.62831478542313</v>
      </c>
      <c r="N14" s="105">
        <f>StudAnfZahl!N14/StudAnfZahl!N$5*100</f>
        <v>152.32256927622589</v>
      </c>
      <c r="O14" s="105">
        <f>StudAnfZahl!O14/StudAnfZahl!O$5*100</f>
        <v>98.285899832145049</v>
      </c>
      <c r="P14" s="105">
        <f>StudAnfZahl!P14/StudAnfZahl!P$5*100</f>
        <v>110.0820448593028</v>
      </c>
      <c r="Q14" s="105">
        <f>StudAnfZahl!Q14/StudAnfZahl!Q$5*100</f>
        <v>126.07041441307589</v>
      </c>
      <c r="R14" s="126">
        <f>StudAnfZahl!R14/StudAnfZahl!R$5*100</f>
        <v>109.20054194208674</v>
      </c>
      <c r="S14" s="105">
        <f>StudAnfZahl!S14/StudAnfZahl!S$5*100</f>
        <v>146.73026254112438</v>
      </c>
      <c r="T14" s="105">
        <f>StudAnfZahl!T14/StudAnfZahl!T$5*100</f>
        <v>106.18140040496033</v>
      </c>
      <c r="U14" s="115">
        <f>StudAnfZahl!U14/StudAnfZahl!U$5*100</f>
        <v>143.93790627834122</v>
      </c>
    </row>
    <row r="15" spans="1:21">
      <c r="A15" s="137">
        <v>2015</v>
      </c>
      <c r="B15" s="105">
        <f>StudAnfZahl!B15/StudAnfZahl!B$5*100</f>
        <v>139.65187110661233</v>
      </c>
      <c r="C15" s="105">
        <f>StudAnfZahl!C15/StudAnfZahl!C$5*100</f>
        <v>150.74461212527223</v>
      </c>
      <c r="D15" s="105">
        <f>StudAnfZahl!D15/StudAnfZahl!D$5*100</f>
        <v>141.6249706082026</v>
      </c>
      <c r="E15" s="105">
        <f>StudAnfZahl!E15/StudAnfZahl!E$5*100</f>
        <v>149.03923285075967</v>
      </c>
      <c r="F15" s="105">
        <f>StudAnfZahl!F15/StudAnfZahl!F$5*100</f>
        <v>122.41373468652361</v>
      </c>
      <c r="G15" s="105">
        <f>StudAnfZahl!G15/StudAnfZahl!G$5*100</f>
        <v>134.0138086084923</v>
      </c>
      <c r="H15" s="105">
        <f>StudAnfZahl!H15/StudAnfZahl!H$5*100</f>
        <v>144.84767908538078</v>
      </c>
      <c r="I15" s="105">
        <f>StudAnfZahl!I15/StudAnfZahl!I$5*100</f>
        <v>139.54850689159559</v>
      </c>
      <c r="J15" s="105">
        <f>StudAnfZahl!J15/StudAnfZahl!J$5*100</f>
        <v>108.26731656481745</v>
      </c>
      <c r="K15" s="105">
        <f>StudAnfZahl!K15/StudAnfZahl!K$5*100</f>
        <v>135.00845091261789</v>
      </c>
      <c r="L15" s="105">
        <f>StudAnfZahl!L15/StudAnfZahl!L$5*100</f>
        <v>150.58698518684992</v>
      </c>
      <c r="M15" s="105">
        <f>StudAnfZahl!M15/StudAnfZahl!M$5*100</f>
        <v>140.26590709166146</v>
      </c>
      <c r="N15" s="105">
        <f>StudAnfZahl!N15/StudAnfZahl!N$5*100</f>
        <v>153.66644189183322</v>
      </c>
      <c r="O15" s="105">
        <f>StudAnfZahl!O15/StudAnfZahl!O$5*100</f>
        <v>100.68510260320222</v>
      </c>
      <c r="P15" s="105">
        <f>StudAnfZahl!P15/StudAnfZahl!P$5*100</f>
        <v>111.94968917467598</v>
      </c>
      <c r="Q15" s="105">
        <f>StudAnfZahl!Q15/StudAnfZahl!Q$5*100</f>
        <v>130.24491130259716</v>
      </c>
      <c r="R15" s="126">
        <f>StudAnfZahl!R15/StudAnfZahl!R$5*100</f>
        <v>109.97574549811324</v>
      </c>
      <c r="S15" s="105">
        <f>StudAnfZahl!S15/StudAnfZahl!S$5*100</f>
        <v>144.89829719490152</v>
      </c>
      <c r="T15" s="105">
        <f>StudAnfZahl!T15/StudAnfZahl!T$5*100</f>
        <v>108.341575211887</v>
      </c>
      <c r="U15" s="115">
        <f>StudAnfZahl!U15/StudAnfZahl!U$5*100</f>
        <v>145.63657253747149</v>
      </c>
    </row>
    <row r="16" spans="1:21">
      <c r="A16" s="137">
        <v>2016</v>
      </c>
      <c r="B16" s="105">
        <f>StudAnfZahl!B16/StudAnfZahl!B$5*100</f>
        <v>141.43925175896939</v>
      </c>
      <c r="C16" s="105">
        <f>StudAnfZahl!C16/StudAnfZahl!C$5*100</f>
        <v>152.44638671094401</v>
      </c>
      <c r="D16" s="105">
        <f>StudAnfZahl!D16/StudAnfZahl!D$5*100</f>
        <v>142.80638006667169</v>
      </c>
      <c r="E16" s="105">
        <f>StudAnfZahl!E16/StudAnfZahl!E$5*100</f>
        <v>150.45537091532498</v>
      </c>
      <c r="F16" s="105">
        <f>StudAnfZahl!F16/StudAnfZahl!F$5*100</f>
        <v>123.96983348853463</v>
      </c>
      <c r="G16" s="105">
        <f>StudAnfZahl!G16/StudAnfZahl!G$5*100</f>
        <v>135.46504699390036</v>
      </c>
      <c r="H16" s="105">
        <f>StudAnfZahl!H16/StudAnfZahl!H$5*100</f>
        <v>150.60716057291017</v>
      </c>
      <c r="I16" s="105">
        <f>StudAnfZahl!I16/StudAnfZahl!I$5*100</f>
        <v>137.6090771690867</v>
      </c>
      <c r="J16" s="105">
        <f>StudAnfZahl!J16/StudAnfZahl!J$5*100</f>
        <v>113.11219911965229</v>
      </c>
      <c r="K16" s="105">
        <f>StudAnfZahl!K16/StudAnfZahl!K$5*100</f>
        <v>136.26560848814785</v>
      </c>
      <c r="L16" s="105">
        <f>StudAnfZahl!L16/StudAnfZahl!L$5*100</f>
        <v>151.40742244732294</v>
      </c>
      <c r="M16" s="105">
        <f>StudAnfZahl!M16/StudAnfZahl!M$5*100</f>
        <v>143.76714182850984</v>
      </c>
      <c r="N16" s="105">
        <f>StudAnfZahl!N16/StudAnfZahl!N$5*100</f>
        <v>153.86578337276879</v>
      </c>
      <c r="O16" s="105">
        <f>StudAnfZahl!O16/StudAnfZahl!O$5*100</f>
        <v>103.02339744980289</v>
      </c>
      <c r="P16" s="105">
        <f>StudAnfZahl!P16/StudAnfZahl!P$5*100</f>
        <v>112.61977653434366</v>
      </c>
      <c r="Q16" s="105">
        <f>StudAnfZahl!Q16/StudAnfZahl!Q$5*100</f>
        <v>151.85856744772371</v>
      </c>
      <c r="R16" s="126">
        <f>StudAnfZahl!R16/StudAnfZahl!R$5*100</f>
        <v>111.48057811429355</v>
      </c>
      <c r="S16" s="105">
        <f>StudAnfZahl!S16/StudAnfZahl!S$5*100</f>
        <v>146.48410521084912</v>
      </c>
      <c r="T16" s="105">
        <f>StudAnfZahl!T16/StudAnfZahl!T$5*100</f>
        <v>110.43790766902571</v>
      </c>
      <c r="U16" s="115">
        <f>StudAnfZahl!U16/StudAnfZahl!U$5*100</f>
        <v>148.41993547662423</v>
      </c>
    </row>
    <row r="17" spans="1:21">
      <c r="A17" s="137">
        <v>2017</v>
      </c>
      <c r="B17" s="105">
        <f>StudAnfZahl!B17/StudAnfZahl!B$5*100</f>
        <v>140.88416448439438</v>
      </c>
      <c r="C17" s="105">
        <f>StudAnfZahl!C17/StudAnfZahl!C$5*100</f>
        <v>152.62606072006869</v>
      </c>
      <c r="D17" s="105">
        <f>StudAnfZahl!D17/StudAnfZahl!D$5*100</f>
        <v>143.44722920486441</v>
      </c>
      <c r="E17" s="105">
        <f>StudAnfZahl!E17/StudAnfZahl!E$5*100</f>
        <v>151.46944959338794</v>
      </c>
      <c r="F17" s="105">
        <f>StudAnfZahl!F17/StudAnfZahl!F$5*100</f>
        <v>125.84872018533635</v>
      </c>
      <c r="G17" s="105">
        <f>StudAnfZahl!G17/StudAnfZahl!G$5*100</f>
        <v>133.92346324134513</v>
      </c>
      <c r="H17" s="105">
        <f>StudAnfZahl!H17/StudAnfZahl!H$5*100</f>
        <v>149.89045998367345</v>
      </c>
      <c r="I17" s="105">
        <f>StudAnfZahl!I17/StudAnfZahl!I$5*100</f>
        <v>136.02312829921058</v>
      </c>
      <c r="J17" s="105">
        <f>StudAnfZahl!J17/StudAnfZahl!J$5*100</f>
        <v>112.9998001066888</v>
      </c>
      <c r="K17" s="105">
        <f>StudAnfZahl!K17/StudAnfZahl!K$5*100</f>
        <v>134.82895832336322</v>
      </c>
      <c r="L17" s="105">
        <f>StudAnfZahl!L17/StudAnfZahl!L$5*100</f>
        <v>149.56017425355731</v>
      </c>
      <c r="M17" s="105">
        <f>StudAnfZahl!M17/StudAnfZahl!M$5*100</f>
        <v>142.66816618625288</v>
      </c>
      <c r="N17" s="105">
        <f>StudAnfZahl!N17/StudAnfZahl!N$5*100</f>
        <v>151.83643464912413</v>
      </c>
      <c r="O17" s="105">
        <f>StudAnfZahl!O17/StudAnfZahl!O$5*100</f>
        <v>103.97574302677842</v>
      </c>
      <c r="P17" s="105">
        <f>StudAnfZahl!P17/StudAnfZahl!P$5*100</f>
        <v>112.66051339737506</v>
      </c>
      <c r="Q17" s="105">
        <f>StudAnfZahl!Q17/StudAnfZahl!Q$5*100</f>
        <v>149.65140408931268</v>
      </c>
      <c r="R17" s="126">
        <f>StudAnfZahl!R17/StudAnfZahl!R$5*100</f>
        <v>111.80293565581326</v>
      </c>
      <c r="S17" s="105">
        <f>StudAnfZahl!S17/StudAnfZahl!S$5*100</f>
        <v>145.59111874850177</v>
      </c>
      <c r="T17" s="105">
        <f>StudAnfZahl!T17/StudAnfZahl!T$5*100</f>
        <v>111.12883911584667</v>
      </c>
      <c r="U17" s="115">
        <f>StudAnfZahl!U17/StudAnfZahl!U$5*100</f>
        <v>148.53599895368853</v>
      </c>
    </row>
    <row r="18" spans="1:21">
      <c r="A18" s="137">
        <v>2018</v>
      </c>
      <c r="B18" s="105">
        <f>StudAnfZahl!B18/StudAnfZahl!B$5*100</f>
        <v>140.14636203464434</v>
      </c>
      <c r="C18" s="105">
        <f>StudAnfZahl!C18/StudAnfZahl!C$5*100</f>
        <v>151.53810535106558</v>
      </c>
      <c r="D18" s="105">
        <f>StudAnfZahl!D18/StudAnfZahl!D$5*100</f>
        <v>143.40733687634412</v>
      </c>
      <c r="E18" s="105">
        <f>StudAnfZahl!E18/StudAnfZahl!E$5*100</f>
        <v>151.39394847249855</v>
      </c>
      <c r="F18" s="105">
        <f>StudAnfZahl!F18/StudAnfZahl!F$5*100</f>
        <v>126.13514419579172</v>
      </c>
      <c r="G18" s="105">
        <f>StudAnfZahl!G18/StudAnfZahl!G$5*100</f>
        <v>131.79637417467993</v>
      </c>
      <c r="H18" s="105">
        <f>StudAnfZahl!H18/StudAnfZahl!H$5*100</f>
        <v>148.0518014002707</v>
      </c>
      <c r="I18" s="105">
        <f>StudAnfZahl!I18/StudAnfZahl!I$5*100</f>
        <v>135.81566921500752</v>
      </c>
      <c r="J18" s="105">
        <f>StudAnfZahl!J18/StudAnfZahl!J$5*100</f>
        <v>113.34375876752941</v>
      </c>
      <c r="K18" s="105">
        <f>StudAnfZahl!K18/StudAnfZahl!K$5*100</f>
        <v>133.83752530919708</v>
      </c>
      <c r="L18" s="105">
        <f>StudAnfZahl!L18/StudAnfZahl!L$5*100</f>
        <v>148.68843956768382</v>
      </c>
      <c r="M18" s="105">
        <f>StudAnfZahl!M18/StudAnfZahl!M$5*100</f>
        <v>141.54352325821549</v>
      </c>
      <c r="N18" s="105">
        <f>StudAnfZahl!N18/StudAnfZahl!N$5*100</f>
        <v>149.90178530627708</v>
      </c>
      <c r="O18" s="105">
        <f>StudAnfZahl!O18/StudAnfZahl!O$5*100</f>
        <v>104.48605703618765</v>
      </c>
      <c r="P18" s="105">
        <f>StudAnfZahl!P18/StudAnfZahl!P$5*100</f>
        <v>112.90691253770795</v>
      </c>
      <c r="Q18" s="105">
        <f>StudAnfZahl!Q18/StudAnfZahl!Q$5*100</f>
        <v>142.1303225919163</v>
      </c>
      <c r="R18" s="126">
        <f>StudAnfZahl!R18/StudAnfZahl!R$5*100</f>
        <v>111.98064039567895</v>
      </c>
      <c r="S18" s="105">
        <f>StudAnfZahl!S18/StudAnfZahl!S$5*100</f>
        <v>144.66586854321329</v>
      </c>
      <c r="T18" s="105">
        <f>StudAnfZahl!T18/StudAnfZahl!T$5*100</f>
        <v>111.48199835048145</v>
      </c>
      <c r="U18" s="115">
        <f>StudAnfZahl!U18/StudAnfZahl!U$5*100</f>
        <v>147.62237266416932</v>
      </c>
    </row>
    <row r="19" spans="1:21">
      <c r="A19" s="137">
        <v>2019</v>
      </c>
      <c r="B19" s="105">
        <f>StudAnfZahl!B19/StudAnfZahl!B$5*100</f>
        <v>139.09890839290867</v>
      </c>
      <c r="C19" s="105">
        <f>StudAnfZahl!C19/StudAnfZahl!C$5*100</f>
        <v>149.51564460177335</v>
      </c>
      <c r="D19" s="105">
        <f>StudAnfZahl!D19/StudAnfZahl!D$5*100</f>
        <v>141.53556890607584</v>
      </c>
      <c r="E19" s="105">
        <f>StudAnfZahl!E19/StudAnfZahl!E$5*100</f>
        <v>149.64683922934873</v>
      </c>
      <c r="F19" s="105">
        <f>StudAnfZahl!F19/StudAnfZahl!F$5*100</f>
        <v>124.50009518222656</v>
      </c>
      <c r="G19" s="105">
        <f>StudAnfZahl!G19/StudAnfZahl!G$5*100</f>
        <v>130.8868229396775</v>
      </c>
      <c r="H19" s="105">
        <f>StudAnfZahl!H19/StudAnfZahl!H$5*100</f>
        <v>147.05132646394497</v>
      </c>
      <c r="I19" s="105">
        <f>StudAnfZahl!I19/StudAnfZahl!I$5*100</f>
        <v>134.28421722347724</v>
      </c>
      <c r="J19" s="105">
        <f>StudAnfZahl!J19/StudAnfZahl!J$5*100</f>
        <v>113.36910432630067</v>
      </c>
      <c r="K19" s="105">
        <f>StudAnfZahl!K19/StudAnfZahl!K$5*100</f>
        <v>133.53995551105606</v>
      </c>
      <c r="L19" s="105">
        <f>StudAnfZahl!L19/StudAnfZahl!L$5*100</f>
        <v>148.70796710269897</v>
      </c>
      <c r="M19" s="105">
        <f>StudAnfZahl!M19/StudAnfZahl!M$5*100</f>
        <v>139.95105586905729</v>
      </c>
      <c r="N19" s="105">
        <f>StudAnfZahl!N19/StudAnfZahl!N$5*100</f>
        <v>146.98665954427275</v>
      </c>
      <c r="O19" s="105">
        <f>StudAnfZahl!O19/StudAnfZahl!O$5*100</f>
        <v>103.47174606413829</v>
      </c>
      <c r="P19" s="105">
        <f>StudAnfZahl!P19/StudAnfZahl!P$5*100</f>
        <v>112.45752422158266</v>
      </c>
      <c r="Q19" s="105">
        <f>StudAnfZahl!Q19/StudAnfZahl!Q$5*100</f>
        <v>142.64544530514095</v>
      </c>
      <c r="R19" s="126">
        <f>StudAnfZahl!R19/StudAnfZahl!R$5*100</f>
        <v>111.74920795465172</v>
      </c>
      <c r="S19" s="105">
        <f>StudAnfZahl!S19/StudAnfZahl!S$5*100</f>
        <v>143.60860674385611</v>
      </c>
      <c r="T19" s="105">
        <f>StudAnfZahl!T19/StudAnfZahl!T$5*100</f>
        <v>110.73948927815651</v>
      </c>
      <c r="U19" s="115">
        <f>StudAnfZahl!U19/StudAnfZahl!U$5*100</f>
        <v>146.22584173920325</v>
      </c>
    </row>
    <row r="20" spans="1:21" s="56" customFormat="1">
      <c r="A20" s="137">
        <v>2020</v>
      </c>
      <c r="B20" s="105">
        <f>StudAnfZahl!B20/StudAnfZahl!B$5*100</f>
        <v>136.94558152432083</v>
      </c>
      <c r="C20" s="105">
        <f>StudAnfZahl!C20/StudAnfZahl!C$5*100</f>
        <v>146.06481470632926</v>
      </c>
      <c r="D20" s="105">
        <f>StudAnfZahl!D20/StudAnfZahl!D$5*100</f>
        <v>137.39248416679732</v>
      </c>
      <c r="E20" s="105">
        <f>StudAnfZahl!E20/StudAnfZahl!E$5*100</f>
        <v>148.48502307398732</v>
      </c>
      <c r="F20" s="105">
        <f>StudAnfZahl!F20/StudAnfZahl!F$5*100</f>
        <v>123.65529778608106</v>
      </c>
      <c r="G20" s="105">
        <f>StudAnfZahl!G20/StudAnfZahl!G$5*100</f>
        <v>130.46043082102545</v>
      </c>
      <c r="H20" s="105">
        <f>StudAnfZahl!H20/StudAnfZahl!H$5*100</f>
        <v>145.87586010397578</v>
      </c>
      <c r="I20" s="105">
        <f>StudAnfZahl!I20/StudAnfZahl!I$5*100</f>
        <v>132.19967544706168</v>
      </c>
      <c r="J20" s="105">
        <f>StudAnfZahl!J20/StudAnfZahl!J$5*100</f>
        <v>112.73050506244688</v>
      </c>
      <c r="K20" s="105">
        <f>StudAnfZahl!K20/StudAnfZahl!K$5*100</f>
        <v>131.75275611703827</v>
      </c>
      <c r="L20" s="105">
        <f>StudAnfZahl!L20/StudAnfZahl!L$5*100</f>
        <v>147.18225045162046</v>
      </c>
      <c r="M20" s="105">
        <f>StudAnfZahl!M20/StudAnfZahl!M$5*100</f>
        <v>137.44967957684972</v>
      </c>
      <c r="N20" s="105">
        <f>StudAnfZahl!N20/StudAnfZahl!N$5*100</f>
        <v>144.41970590502385</v>
      </c>
      <c r="O20" s="105">
        <f>StudAnfZahl!O20/StudAnfZahl!O$5*100</f>
        <v>102.42119490492701</v>
      </c>
      <c r="P20" s="105">
        <f>StudAnfZahl!P20/StudAnfZahl!P$5*100</f>
        <v>111.52289537040963</v>
      </c>
      <c r="Q20" s="105">
        <f>StudAnfZahl!Q20/StudAnfZahl!Q$5*100</f>
        <v>140.94780633597918</v>
      </c>
      <c r="R20" s="126">
        <f>StudAnfZahl!R20/StudAnfZahl!R$5*100</f>
        <v>111.00924973688271</v>
      </c>
      <c r="S20" s="105">
        <f>StudAnfZahl!S20/StudAnfZahl!S$5*100</f>
        <v>141.05564248739105</v>
      </c>
      <c r="T20" s="105">
        <f>StudAnfZahl!T20/StudAnfZahl!T$5*100</f>
        <v>109.84424017304623</v>
      </c>
      <c r="U20" s="115">
        <f>StudAnfZahl!U20/StudAnfZahl!U$5*100</f>
        <v>145.16193809202389</v>
      </c>
    </row>
    <row r="21" spans="1:21">
      <c r="A21" s="138">
        <v>2021</v>
      </c>
      <c r="B21" s="105">
        <f>StudAnfZahl!B21/StudAnfZahl!B$5*100</f>
        <v>135.74964156971848</v>
      </c>
      <c r="C21" s="105">
        <f>StudAnfZahl!C21/StudAnfZahl!C$5*100</f>
        <v>142.30509669374754</v>
      </c>
      <c r="D21" s="105">
        <f>StudAnfZahl!D21/StudAnfZahl!D$5*100</f>
        <v>135.24295488260825</v>
      </c>
      <c r="E21" s="105">
        <f>StudAnfZahl!E21/StudAnfZahl!E$5*100</f>
        <v>147.89098819348533</v>
      </c>
      <c r="F21" s="105">
        <f>StudAnfZahl!F21/StudAnfZahl!F$5*100</f>
        <v>123.31242829950327</v>
      </c>
      <c r="G21" s="105">
        <f>StudAnfZahl!G21/StudAnfZahl!G$5*100</f>
        <v>129.94096456942529</v>
      </c>
      <c r="H21" s="105">
        <f>StudAnfZahl!H21/StudAnfZahl!H$5*100</f>
        <v>145.10749260043394</v>
      </c>
      <c r="I21" s="105">
        <f>StudAnfZahl!I21/StudAnfZahl!I$5*100</f>
        <v>131.07428830306722</v>
      </c>
      <c r="J21" s="105">
        <f>StudAnfZahl!J21/StudAnfZahl!J$5*100</f>
        <v>112.58145377314675</v>
      </c>
      <c r="K21" s="105">
        <f>StudAnfZahl!K21/StudAnfZahl!K$5*100</f>
        <v>130.57101744293104</v>
      </c>
      <c r="L21" s="105">
        <f>StudAnfZahl!L21/StudAnfZahl!L$5*100</f>
        <v>147.24792519008309</v>
      </c>
      <c r="M21" s="105">
        <f>StudAnfZahl!M21/StudAnfZahl!M$5*100</f>
        <v>136.94018317258355</v>
      </c>
      <c r="N21" s="105">
        <f>StudAnfZahl!N21/StudAnfZahl!N$5*100</f>
        <v>141.76367848811233</v>
      </c>
      <c r="O21" s="105">
        <f>StudAnfZahl!O21/StudAnfZahl!O$5*100</f>
        <v>102.27658381916369</v>
      </c>
      <c r="P21" s="105">
        <f>StudAnfZahl!P21/StudAnfZahl!P$5*100</f>
        <v>110.96558425794424</v>
      </c>
      <c r="Q21" s="105">
        <f>StudAnfZahl!Q21/StudAnfZahl!Q$5*100</f>
        <v>139.21125770902674</v>
      </c>
      <c r="R21" s="126">
        <f>StudAnfZahl!R21/StudAnfZahl!R$5*100</f>
        <v>110.65685877636146</v>
      </c>
      <c r="S21" s="105">
        <f>StudAnfZahl!S21/StudAnfZahl!S$5*100</f>
        <v>139.60241304175079</v>
      </c>
      <c r="T21" s="105">
        <f>StudAnfZahl!T21/StudAnfZahl!T$5*100</f>
        <v>109.56312323088109</v>
      </c>
      <c r="U21" s="115">
        <f>StudAnfZahl!U21/StudAnfZahl!U$5*100</f>
        <v>144.52358347996955</v>
      </c>
    </row>
    <row r="22" spans="1:21">
      <c r="A22" s="138">
        <v>2022</v>
      </c>
      <c r="B22" s="105">
        <f>StudAnfZahl!B22/StudAnfZahl!B$5*100</f>
        <v>133.92628907458561</v>
      </c>
      <c r="C22" s="105">
        <f>StudAnfZahl!C22/StudAnfZahl!C$5*100</f>
        <v>139.60952462300293</v>
      </c>
      <c r="D22" s="105">
        <f>StudAnfZahl!D22/StudAnfZahl!D$5*100</f>
        <v>132.25508913647224</v>
      </c>
      <c r="E22" s="105">
        <f>StudAnfZahl!E22/StudAnfZahl!E$5*100</f>
        <v>147.85065899168072</v>
      </c>
      <c r="F22" s="105">
        <f>StudAnfZahl!F22/StudAnfZahl!F$5*100</f>
        <v>123.62391224214258</v>
      </c>
      <c r="G22" s="105">
        <f>StudAnfZahl!G22/StudAnfZahl!G$5*100</f>
        <v>129.38783477043606</v>
      </c>
      <c r="H22" s="105">
        <f>StudAnfZahl!H22/StudAnfZahl!H$5*100</f>
        <v>144.31148464911786</v>
      </c>
      <c r="I22" s="105">
        <f>StudAnfZahl!I22/StudAnfZahl!I$5*100</f>
        <v>128.97988964508269</v>
      </c>
      <c r="J22" s="105">
        <f>StudAnfZahl!J22/StudAnfZahl!J$5*100</f>
        <v>113.31573830373847</v>
      </c>
      <c r="K22" s="105">
        <f>StudAnfZahl!K22/StudAnfZahl!K$5*100</f>
        <v>129.5813894109121</v>
      </c>
      <c r="L22" s="105">
        <f>StudAnfZahl!L22/StudAnfZahl!L$5*100</f>
        <v>144.8199079846176</v>
      </c>
      <c r="M22" s="105">
        <f>StudAnfZahl!M22/StudAnfZahl!M$5*100</f>
        <v>133.85662528054124</v>
      </c>
      <c r="N22" s="105">
        <f>StudAnfZahl!N22/StudAnfZahl!N$5*100</f>
        <v>138.42482260164559</v>
      </c>
      <c r="O22" s="105">
        <f>StudAnfZahl!O22/StudAnfZahl!O$5*100</f>
        <v>102.76046257416067</v>
      </c>
      <c r="P22" s="105">
        <f>StudAnfZahl!P22/StudAnfZahl!P$5*100</f>
        <v>110.81419341036923</v>
      </c>
      <c r="Q22" s="105">
        <f>StudAnfZahl!Q22/StudAnfZahl!Q$5*100</f>
        <v>137.65740362497121</v>
      </c>
      <c r="R22" s="126">
        <f>StudAnfZahl!R22/StudAnfZahl!R$5*100</f>
        <v>110.38423983187069</v>
      </c>
      <c r="S22" s="105">
        <f>StudAnfZahl!S22/StudAnfZahl!S$5*100</f>
        <v>137.16680456619957</v>
      </c>
      <c r="T22" s="105">
        <f>StudAnfZahl!T22/StudAnfZahl!T$5*100</f>
        <v>109.80887190367868</v>
      </c>
      <c r="U22" s="115">
        <f>StudAnfZahl!U22/StudAnfZahl!U$5*100</f>
        <v>144.1749671424044</v>
      </c>
    </row>
    <row r="23" spans="1:21">
      <c r="A23" s="138">
        <v>2023</v>
      </c>
      <c r="B23" s="105">
        <f>StudAnfZahl!B23/StudAnfZahl!B$5*100</f>
        <v>133.20988745555414</v>
      </c>
      <c r="C23" s="105">
        <f>StudAnfZahl!C23/StudAnfZahl!C$5*100</f>
        <v>137.76065498183087</v>
      </c>
      <c r="D23" s="105">
        <f>StudAnfZahl!D23/StudAnfZahl!D$5*100</f>
        <v>130.29005241698522</v>
      </c>
      <c r="E23" s="105">
        <f>StudAnfZahl!E23/StudAnfZahl!E$5*100</f>
        <v>148.13574533811646</v>
      </c>
      <c r="F23" s="105">
        <f>StudAnfZahl!F23/StudAnfZahl!F$5*100</f>
        <v>124.09803091561113</v>
      </c>
      <c r="G23" s="105">
        <f>StudAnfZahl!G23/StudAnfZahl!G$5*100</f>
        <v>129.00086100718906</v>
      </c>
      <c r="H23" s="105">
        <f>StudAnfZahl!H23/StudAnfZahl!H$5*100</f>
        <v>144.00550695083868</v>
      </c>
      <c r="I23" s="105">
        <f>StudAnfZahl!I23/StudAnfZahl!I$5*100</f>
        <v>127.94105306938384</v>
      </c>
      <c r="J23" s="105">
        <f>StudAnfZahl!J23/StudAnfZahl!J$5*100</f>
        <v>114.12980902626346</v>
      </c>
      <c r="K23" s="105">
        <f>StudAnfZahl!K23/StudAnfZahl!K$5*100</f>
        <v>129.14075488754369</v>
      </c>
      <c r="L23" s="105">
        <f>StudAnfZahl!L23/StudAnfZahl!L$5*100</f>
        <v>144.92374852966537</v>
      </c>
      <c r="M23" s="105">
        <f>StudAnfZahl!M23/StudAnfZahl!M$5*100</f>
        <v>131.5763364683701</v>
      </c>
      <c r="N23" s="105">
        <f>StudAnfZahl!N23/StudAnfZahl!N$5*100</f>
        <v>136.9347366740416</v>
      </c>
      <c r="O23" s="105">
        <f>StudAnfZahl!O23/StudAnfZahl!O$5*100</f>
        <v>103.34922453242072</v>
      </c>
      <c r="P23" s="105">
        <f>StudAnfZahl!P23/StudAnfZahl!P$5*100</f>
        <v>111.18507370139754</v>
      </c>
      <c r="Q23" s="105">
        <f>StudAnfZahl!Q23/StudAnfZahl!Q$5*100</f>
        <v>136.61066127227207</v>
      </c>
      <c r="R23" s="126">
        <f>StudAnfZahl!R23/StudAnfZahl!R$5*100</f>
        <v>110.40845936503815</v>
      </c>
      <c r="S23" s="105">
        <f>StudAnfZahl!S23/StudAnfZahl!S$5*100</f>
        <v>136.11853443154314</v>
      </c>
      <c r="T23" s="105">
        <f>StudAnfZahl!T23/StudAnfZahl!T$5*100</f>
        <v>110.26991942976004</v>
      </c>
      <c r="U23" s="115">
        <f>StudAnfZahl!U23/StudAnfZahl!U$5*100</f>
        <v>144.18126933689985</v>
      </c>
    </row>
    <row r="24" spans="1:21">
      <c r="A24" s="138">
        <v>2024</v>
      </c>
      <c r="B24" s="105">
        <f>StudAnfZahl!B24/StudAnfZahl!B$5*100</f>
        <v>131.79610992682143</v>
      </c>
      <c r="C24" s="105">
        <f>StudAnfZahl!C24/StudAnfZahl!C$5*100</f>
        <v>135.89106047015142</v>
      </c>
      <c r="D24" s="105">
        <f>StudAnfZahl!D24/StudAnfZahl!D$5*100</f>
        <v>129.03740560577927</v>
      </c>
      <c r="E24" s="105">
        <f>StudAnfZahl!E24/StudAnfZahl!E$5*100</f>
        <v>148.25418460246408</v>
      </c>
      <c r="F24" s="105">
        <f>StudAnfZahl!F24/StudAnfZahl!F$5*100</f>
        <v>124.5644552229933</v>
      </c>
      <c r="G24" s="105">
        <f>StudAnfZahl!G24/StudAnfZahl!G$5*100</f>
        <v>127.97946197145063</v>
      </c>
      <c r="H24" s="105">
        <f>StudAnfZahl!H24/StudAnfZahl!H$5*100</f>
        <v>143.1419659956608</v>
      </c>
      <c r="I24" s="105">
        <f>StudAnfZahl!I24/StudAnfZahl!I$5*100</f>
        <v>126.65298956980995</v>
      </c>
      <c r="J24" s="105">
        <f>StudAnfZahl!J24/StudAnfZahl!J$5*100</f>
        <v>113.45243890742613</v>
      </c>
      <c r="K24" s="105">
        <f>StudAnfZahl!K24/StudAnfZahl!K$5*100</f>
        <v>127.56949259008752</v>
      </c>
      <c r="L24" s="105">
        <f>StudAnfZahl!L24/StudAnfZahl!L$5*100</f>
        <v>142.72906250383582</v>
      </c>
      <c r="M24" s="105">
        <f>StudAnfZahl!M24/StudAnfZahl!M$5*100</f>
        <v>129.32500666905742</v>
      </c>
      <c r="N24" s="105">
        <f>StudAnfZahl!N24/StudAnfZahl!N$5*100</f>
        <v>134.80169791611138</v>
      </c>
      <c r="O24" s="105">
        <f>StudAnfZahl!O24/StudAnfZahl!O$5*100</f>
        <v>103.12818548731377</v>
      </c>
      <c r="P24" s="105">
        <f>StudAnfZahl!P24/StudAnfZahl!P$5*100</f>
        <v>110.63259362518218</v>
      </c>
      <c r="Q24" s="105">
        <f>StudAnfZahl!Q24/StudAnfZahl!Q$5*100</f>
        <v>134.85122500803811</v>
      </c>
      <c r="R24" s="126">
        <f>StudAnfZahl!R24/StudAnfZahl!R$5*100</f>
        <v>109.81534311644022</v>
      </c>
      <c r="S24" s="105">
        <f>StudAnfZahl!S24/StudAnfZahl!S$5*100</f>
        <v>134.33639904258524</v>
      </c>
      <c r="T24" s="105">
        <f>StudAnfZahl!T24/StudAnfZahl!T$5*100</f>
        <v>109.97078371651708</v>
      </c>
      <c r="U24" s="115">
        <f>StudAnfZahl!U24/StudAnfZahl!U$5*100</f>
        <v>143.8333062263082</v>
      </c>
    </row>
    <row r="25" spans="1:21" ht="13.5" thickBot="1">
      <c r="A25" s="139">
        <v>2025</v>
      </c>
      <c r="B25" s="113">
        <f>StudAnfZahl!B25/StudAnfZahl!B$5*100</f>
        <v>130.59613948213618</v>
      </c>
      <c r="C25" s="113">
        <f>StudAnfZahl!C25/StudAnfZahl!C$5*100</f>
        <v>134.28535255687174</v>
      </c>
      <c r="D25" s="113">
        <f>StudAnfZahl!D25/StudAnfZahl!D$5*100</f>
        <v>128.0153834711881</v>
      </c>
      <c r="E25" s="113">
        <f>StudAnfZahl!E25/StudAnfZahl!E$5*100</f>
        <v>148.25397503537306</v>
      </c>
      <c r="F25" s="113">
        <f>StudAnfZahl!F25/StudAnfZahl!F$5*100</f>
        <v>125.01819701112045</v>
      </c>
      <c r="G25" s="113">
        <f>StudAnfZahl!G25/StudAnfZahl!G$5*100</f>
        <v>127.02357431850051</v>
      </c>
      <c r="H25" s="113">
        <f>StudAnfZahl!H25/StudAnfZahl!H$5*100</f>
        <v>142.15521967396336</v>
      </c>
      <c r="I25" s="113">
        <f>StudAnfZahl!I25/StudAnfZahl!I$5*100</f>
        <v>125.27343723214548</v>
      </c>
      <c r="J25" s="113">
        <f>StudAnfZahl!J25/StudAnfZahl!J$5*100</f>
        <v>112.59717880033789</v>
      </c>
      <c r="K25" s="113">
        <f>StudAnfZahl!K25/StudAnfZahl!K$5*100</f>
        <v>126.18875338018964</v>
      </c>
      <c r="L25" s="113">
        <f>StudAnfZahl!L25/StudAnfZahl!L$5*100</f>
        <v>141.04190123472858</v>
      </c>
      <c r="M25" s="113">
        <f>StudAnfZahl!M25/StudAnfZahl!M$5*100</f>
        <v>127.4942490001965</v>
      </c>
      <c r="N25" s="113">
        <f>StudAnfZahl!N25/StudAnfZahl!N$5*100</f>
        <v>133.0704853904551</v>
      </c>
      <c r="O25" s="113">
        <f>StudAnfZahl!O25/StudAnfZahl!O$5*100</f>
        <v>103.10393243413441</v>
      </c>
      <c r="P25" s="113">
        <f>StudAnfZahl!P25/StudAnfZahl!P$5*100</f>
        <v>110.52939558571447</v>
      </c>
      <c r="Q25" s="113">
        <f>StudAnfZahl!Q25/StudAnfZahl!Q$5*100</f>
        <v>132.12426991931417</v>
      </c>
      <c r="R25" s="127">
        <f>StudAnfZahl!R25/StudAnfZahl!R$5*100</f>
        <v>109.65704471056854</v>
      </c>
      <c r="S25" s="128">
        <f>StudAnfZahl!S25/StudAnfZahl!S$5*100</f>
        <v>132.8132958484982</v>
      </c>
      <c r="T25" s="113">
        <f>StudAnfZahl!T25/StudAnfZahl!T$5*100</f>
        <v>109.87800490457687</v>
      </c>
      <c r="U25" s="116">
        <f>StudAnfZahl!U25/StudAnfZahl!U$5*100</f>
        <v>143.39085585771741</v>
      </c>
    </row>
    <row r="26" spans="1:21" ht="13.5" thickTop="1"/>
  </sheetData>
  <phoneticPr fontId="0" type="noConversion"/>
  <pageMargins left="0.78740157499999996" right="0.78740157499999996" top="0.984251969" bottom="0.984251969" header="0.4921259845" footer="0.492125984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BC25"/>
  <sheetViews>
    <sheetView zoomScaleNormal="100" zoomScaleSheetLayoutView="100" workbookViewId="0">
      <selection activeCell="C28" sqref="C28"/>
    </sheetView>
  </sheetViews>
  <sheetFormatPr baseColWidth="10" defaultRowHeight="12.75"/>
  <cols>
    <col min="1" max="17" width="8.7109375" customWidth="1"/>
    <col min="18" max="18" width="9" customWidth="1"/>
    <col min="19" max="21" width="8.7109375" customWidth="1"/>
  </cols>
  <sheetData>
    <row r="1" spans="1:21" s="52" customFormat="1">
      <c r="A1" s="119" t="s">
        <v>66</v>
      </c>
      <c r="B1" s="52" t="s">
        <v>37</v>
      </c>
    </row>
    <row r="2" spans="1:21" s="52" customFormat="1">
      <c r="A2" s="119" t="s">
        <v>40</v>
      </c>
      <c r="B2" s="52" t="s">
        <v>67</v>
      </c>
    </row>
    <row r="3" spans="1:21" ht="13.5" thickBot="1"/>
    <row r="4" spans="1:21" s="54" customFormat="1" ht="14.25" thickTop="1" thickBot="1">
      <c r="A4" s="136" t="s">
        <v>23</v>
      </c>
      <c r="B4" s="62" t="s">
        <v>19</v>
      </c>
      <c r="C4" s="62" t="s">
        <v>1</v>
      </c>
      <c r="D4" s="62" t="s">
        <v>0</v>
      </c>
      <c r="E4" s="62" t="s">
        <v>2</v>
      </c>
      <c r="F4" s="62" t="s">
        <v>3</v>
      </c>
      <c r="G4" s="62" t="s">
        <v>4</v>
      </c>
      <c r="H4" s="62" t="s">
        <v>6</v>
      </c>
      <c r="I4" s="62" t="s">
        <v>7</v>
      </c>
      <c r="J4" s="62" t="s">
        <v>24</v>
      </c>
      <c r="K4" s="62" t="s">
        <v>8</v>
      </c>
      <c r="L4" s="62" t="s">
        <v>9</v>
      </c>
      <c r="M4" s="62" t="s">
        <v>10</v>
      </c>
      <c r="N4" s="62" t="s">
        <v>11</v>
      </c>
      <c r="O4" s="62" t="s">
        <v>12</v>
      </c>
      <c r="P4" s="62" t="s">
        <v>25</v>
      </c>
      <c r="Q4" s="62" t="s">
        <v>13</v>
      </c>
      <c r="R4" s="120" t="s">
        <v>14</v>
      </c>
      <c r="S4" s="122" t="s">
        <v>26</v>
      </c>
      <c r="T4" s="90" t="s">
        <v>27</v>
      </c>
      <c r="U4" s="98" t="s">
        <v>28</v>
      </c>
    </row>
    <row r="5" spans="1:21" s="54" customFormat="1" ht="13.5" thickTop="1">
      <c r="A5" s="137">
        <v>2006</v>
      </c>
      <c r="B5" s="106">
        <f t="shared" ref="B5:B10" si="0">SUM(C5:R5)</f>
        <v>-11109</v>
      </c>
      <c r="C5" s="106">
        <f>StudAnfZahl!C6-StudAnfZahl!C$5</f>
        <v>-1450</v>
      </c>
      <c r="D5" s="106">
        <f>StudAnfZahl!D6-StudAnfZahl!D$5</f>
        <v>1398</v>
      </c>
      <c r="E5" s="106">
        <f>StudAnfZahl!E6-StudAnfZahl!E$5</f>
        <v>-386</v>
      </c>
      <c r="F5" s="106">
        <f>StudAnfZahl!F6-StudAnfZahl!F$5</f>
        <v>13</v>
      </c>
      <c r="G5" s="106">
        <f>StudAnfZahl!G6-StudAnfZahl!G$5</f>
        <v>-446</v>
      </c>
      <c r="H5" s="106">
        <f>StudAnfZahl!H6-StudAnfZahl!H$5</f>
        <v>56</v>
      </c>
      <c r="I5" s="106">
        <f>StudAnfZahl!I6-StudAnfZahl!I$5</f>
        <v>-1483</v>
      </c>
      <c r="J5" s="106">
        <f>StudAnfZahl!J6-StudAnfZahl!J$5</f>
        <v>110</v>
      </c>
      <c r="K5" s="106">
        <f>StudAnfZahl!K6-StudAnfZahl!K$5</f>
        <v>-1406</v>
      </c>
      <c r="L5" s="106">
        <f>StudAnfZahl!L6-StudAnfZahl!L$5</f>
        <v>-5759</v>
      </c>
      <c r="M5" s="106">
        <f>StudAnfZahl!M6-StudAnfZahl!M$5</f>
        <v>190</v>
      </c>
      <c r="N5" s="106">
        <f>StudAnfZahl!N6-StudAnfZahl!N$5</f>
        <v>-87</v>
      </c>
      <c r="O5" s="106">
        <f>StudAnfZahl!O6-StudAnfZahl!O$5</f>
        <v>-1340</v>
      </c>
      <c r="P5" s="106">
        <f>StudAnfZahl!P6-StudAnfZahl!P$5</f>
        <v>-278</v>
      </c>
      <c r="Q5" s="106">
        <f>StudAnfZahl!Q6-StudAnfZahl!Q$5</f>
        <v>-198</v>
      </c>
      <c r="R5" s="129">
        <f>StudAnfZahl!R6-StudAnfZahl!R$5</f>
        <v>-43</v>
      </c>
      <c r="S5" s="106">
        <f>StudAnfZahl!S6-StudAnfZahl!S$5</f>
        <v>-8795</v>
      </c>
      <c r="T5" s="106">
        <f>StudAnfZahl!T6-StudAnfZahl!T$5</f>
        <v>-1538</v>
      </c>
      <c r="U5" s="109">
        <f>StudAnfZahl!U6-StudAnfZahl!U$5</f>
        <v>-776</v>
      </c>
    </row>
    <row r="6" spans="1:21" s="54" customFormat="1">
      <c r="A6" s="137">
        <v>2007</v>
      </c>
      <c r="B6" s="106">
        <f t="shared" si="0"/>
        <v>5383</v>
      </c>
      <c r="C6" s="106">
        <f>StudAnfZahl!C7-StudAnfZahl!C$5</f>
        <v>-1904</v>
      </c>
      <c r="D6" s="106">
        <f>StudAnfZahl!D7-StudAnfZahl!D$5</f>
        <v>2315</v>
      </c>
      <c r="E6" s="106">
        <f>StudAnfZahl!E7-StudAnfZahl!E$5</f>
        <v>1635</v>
      </c>
      <c r="F6" s="106">
        <f>StudAnfZahl!F7-StudAnfZahl!F$5</f>
        <v>1019</v>
      </c>
      <c r="G6" s="106">
        <f>StudAnfZahl!G7-StudAnfZahl!G$5</f>
        <v>227</v>
      </c>
      <c r="H6" s="106">
        <f>StudAnfZahl!H7-StudAnfZahl!H$5</f>
        <v>865</v>
      </c>
      <c r="I6" s="106">
        <f>StudAnfZahl!I7-StudAnfZahl!I$5</f>
        <v>-1148</v>
      </c>
      <c r="J6" s="106">
        <f>StudAnfZahl!J7-StudAnfZahl!J$5</f>
        <v>581</v>
      </c>
      <c r="K6" s="106">
        <f>StudAnfZahl!K7-StudAnfZahl!K$5</f>
        <v>759</v>
      </c>
      <c r="L6" s="106">
        <f>StudAnfZahl!L7-StudAnfZahl!L$5</f>
        <v>-3335</v>
      </c>
      <c r="M6" s="106">
        <f>StudAnfZahl!M7-StudAnfZahl!M$5</f>
        <v>1687</v>
      </c>
      <c r="N6" s="106">
        <f>StudAnfZahl!N7-StudAnfZahl!N$5</f>
        <v>-123</v>
      </c>
      <c r="O6" s="106">
        <f>StudAnfZahl!O7-StudAnfZahl!O$5</f>
        <v>907</v>
      </c>
      <c r="P6" s="106">
        <f>StudAnfZahl!P7-StudAnfZahl!P$5</f>
        <v>581</v>
      </c>
      <c r="Q6" s="106">
        <f>StudAnfZahl!Q7-StudAnfZahl!Q$5</f>
        <v>493</v>
      </c>
      <c r="R6" s="130">
        <f>StudAnfZahl!R7-StudAnfZahl!R$5</f>
        <v>824</v>
      </c>
      <c r="S6" s="106">
        <f>StudAnfZahl!S7-StudAnfZahl!S$5</f>
        <v>-1256</v>
      </c>
      <c r="T6" s="106">
        <f>StudAnfZahl!T7-StudAnfZahl!T$5</f>
        <v>3912</v>
      </c>
      <c r="U6" s="110">
        <f>StudAnfZahl!U7-StudAnfZahl!U$5</f>
        <v>2727</v>
      </c>
    </row>
    <row r="7" spans="1:21" s="54" customFormat="1">
      <c r="A7" s="137">
        <v>2008</v>
      </c>
      <c r="B7" s="106">
        <f t="shared" si="0"/>
        <v>40724</v>
      </c>
      <c r="C7" s="106">
        <f>StudAnfZahl!C8-StudAnfZahl!C$5</f>
        <v>11083</v>
      </c>
      <c r="D7" s="106">
        <f>StudAnfZahl!D8-StudAnfZahl!D$5</f>
        <v>4483</v>
      </c>
      <c r="E7" s="106">
        <f>StudAnfZahl!E8-StudAnfZahl!E$5</f>
        <v>3263</v>
      </c>
      <c r="F7" s="106">
        <f>StudAnfZahl!F8-StudAnfZahl!F$5</f>
        <v>2314</v>
      </c>
      <c r="G7" s="106">
        <f>StudAnfZahl!G8-StudAnfZahl!G$5</f>
        <v>592</v>
      </c>
      <c r="H7" s="106">
        <f>StudAnfZahl!H8-StudAnfZahl!H$5</f>
        <v>2231</v>
      </c>
      <c r="I7" s="106">
        <f>StudAnfZahl!I8-StudAnfZahl!I$5</f>
        <v>2915</v>
      </c>
      <c r="J7" s="106">
        <f>StudAnfZahl!J8-StudAnfZahl!J$5</f>
        <v>986</v>
      </c>
      <c r="K7" s="106">
        <f>StudAnfZahl!K8-StudAnfZahl!K$5</f>
        <v>1847</v>
      </c>
      <c r="L7" s="106">
        <f>StudAnfZahl!L8-StudAnfZahl!L$5</f>
        <v>3794</v>
      </c>
      <c r="M7" s="106">
        <f>StudAnfZahl!M8-StudAnfZahl!M$5</f>
        <v>2469</v>
      </c>
      <c r="N7" s="106">
        <f>StudAnfZahl!N8-StudAnfZahl!N$5</f>
        <v>716</v>
      </c>
      <c r="O7" s="106">
        <f>StudAnfZahl!O8-StudAnfZahl!O$5</f>
        <v>719</v>
      </c>
      <c r="P7" s="106">
        <f>StudAnfZahl!P8-StudAnfZahl!P$5</f>
        <v>1355</v>
      </c>
      <c r="Q7" s="106">
        <f>StudAnfZahl!Q8-StudAnfZahl!Q$5</f>
        <v>701</v>
      </c>
      <c r="R7" s="130">
        <f>StudAnfZahl!R8-StudAnfZahl!R$5</f>
        <v>1256</v>
      </c>
      <c r="S7" s="106">
        <f>StudAnfZahl!S8-StudAnfZahl!S$5</f>
        <v>28008</v>
      </c>
      <c r="T7" s="106">
        <f>StudAnfZahl!T8-StudAnfZahl!T$5</f>
        <v>6630</v>
      </c>
      <c r="U7" s="110">
        <f>StudAnfZahl!U8-StudAnfZahl!U$5</f>
        <v>6086</v>
      </c>
    </row>
    <row r="8" spans="1:21" s="54" customFormat="1">
      <c r="A8" s="137">
        <v>2009</v>
      </c>
      <c r="B8" s="106">
        <f t="shared" si="0"/>
        <v>68197</v>
      </c>
      <c r="C8" s="106">
        <f>StudAnfZahl!C9-StudAnfZahl!C$5</f>
        <v>15743</v>
      </c>
      <c r="D8" s="106">
        <f>StudAnfZahl!D9-StudAnfZahl!D$5</f>
        <v>8563</v>
      </c>
      <c r="E8" s="106">
        <f>StudAnfZahl!E9-StudAnfZahl!E$5</f>
        <v>5622</v>
      </c>
      <c r="F8" s="106">
        <f>StudAnfZahl!F9-StudAnfZahl!F$5</f>
        <v>2504</v>
      </c>
      <c r="G8" s="106">
        <f>StudAnfZahl!G9-StudAnfZahl!G$5</f>
        <v>610</v>
      </c>
      <c r="H8" s="106">
        <f>StudAnfZahl!H9-StudAnfZahl!H$5</f>
        <v>3448</v>
      </c>
      <c r="I8" s="106">
        <f>StudAnfZahl!I9-StudAnfZahl!I$5</f>
        <v>5650</v>
      </c>
      <c r="J8" s="106">
        <f>StudAnfZahl!J9-StudAnfZahl!J$5</f>
        <v>1389</v>
      </c>
      <c r="K8" s="106">
        <f>StudAnfZahl!K9-StudAnfZahl!K$5</f>
        <v>3220</v>
      </c>
      <c r="L8" s="106">
        <f>StudAnfZahl!L9-StudAnfZahl!L$5</f>
        <v>10337</v>
      </c>
      <c r="M8" s="106">
        <f>StudAnfZahl!M9-StudAnfZahl!M$5</f>
        <v>3307</v>
      </c>
      <c r="N8" s="106">
        <f>StudAnfZahl!N9-StudAnfZahl!N$5</f>
        <v>1379</v>
      </c>
      <c r="O8" s="106">
        <f>StudAnfZahl!O9-StudAnfZahl!O$5</f>
        <v>1676</v>
      </c>
      <c r="P8" s="106">
        <f>StudAnfZahl!P9-StudAnfZahl!P$5</f>
        <v>1465</v>
      </c>
      <c r="Q8" s="106">
        <f>StudAnfZahl!Q9-StudAnfZahl!Q$5</f>
        <v>1373</v>
      </c>
      <c r="R8" s="130">
        <f>StudAnfZahl!R9-StudAnfZahl!R$5</f>
        <v>1911</v>
      </c>
      <c r="S8" s="106">
        <f>StudAnfZahl!S9-StudAnfZahl!S$5</f>
        <v>49572</v>
      </c>
      <c r="T8" s="106">
        <f>StudAnfZahl!T9-StudAnfZahl!T$5</f>
        <v>8945</v>
      </c>
      <c r="U8" s="110">
        <f>StudAnfZahl!U9-StudAnfZahl!U$5</f>
        <v>9680</v>
      </c>
    </row>
    <row r="9" spans="1:21" s="54" customFormat="1">
      <c r="A9" s="137">
        <v>2010</v>
      </c>
      <c r="B9" s="106">
        <f t="shared" si="0"/>
        <v>88643</v>
      </c>
      <c r="C9" s="106">
        <f>StudAnfZahl!C10-StudAnfZahl!C$5</f>
        <v>18060</v>
      </c>
      <c r="D9" s="106">
        <f>StudAnfZahl!D10-StudAnfZahl!D$5</f>
        <v>14231</v>
      </c>
      <c r="E9" s="106">
        <f>StudAnfZahl!E10-StudAnfZahl!E$5</f>
        <v>8146</v>
      </c>
      <c r="F9" s="106">
        <f>StudAnfZahl!F10-StudAnfZahl!F$5</f>
        <v>1947</v>
      </c>
      <c r="G9" s="106">
        <f>StudAnfZahl!G10-StudAnfZahl!G$5</f>
        <v>1222</v>
      </c>
      <c r="H9" s="106">
        <f>StudAnfZahl!H10-StudAnfZahl!H$5</f>
        <v>3977</v>
      </c>
      <c r="I9" s="106">
        <f>StudAnfZahl!I10-StudAnfZahl!I$5</f>
        <v>6654</v>
      </c>
      <c r="J9" s="106">
        <f>StudAnfZahl!J10-StudAnfZahl!J$5</f>
        <v>747</v>
      </c>
      <c r="K9" s="106">
        <f>StudAnfZahl!K10-StudAnfZahl!K$5</f>
        <v>5164</v>
      </c>
      <c r="L9" s="106">
        <f>StudAnfZahl!L10-StudAnfZahl!L$5</f>
        <v>16763</v>
      </c>
      <c r="M9" s="106">
        <f>StudAnfZahl!M10-StudAnfZahl!M$5</f>
        <v>4626</v>
      </c>
      <c r="N9" s="106">
        <f>StudAnfZahl!N10-StudAnfZahl!N$5</f>
        <v>2011</v>
      </c>
      <c r="O9" s="106">
        <f>StudAnfZahl!O10-StudAnfZahl!O$5</f>
        <v>329</v>
      </c>
      <c r="P9" s="106">
        <f>StudAnfZahl!P10-StudAnfZahl!P$5</f>
        <v>1320</v>
      </c>
      <c r="Q9" s="106">
        <f>StudAnfZahl!Q10-StudAnfZahl!Q$5</f>
        <v>1564</v>
      </c>
      <c r="R9" s="130">
        <f>StudAnfZahl!R10-StudAnfZahl!R$5</f>
        <v>1882</v>
      </c>
      <c r="S9" s="106">
        <f>StudAnfZahl!S10-StudAnfZahl!S$5</f>
        <v>69073</v>
      </c>
      <c r="T9" s="106">
        <f>StudAnfZahl!T10-StudAnfZahl!T$5</f>
        <v>6225</v>
      </c>
      <c r="U9" s="110">
        <f>StudAnfZahl!U10-StudAnfZahl!U$5</f>
        <v>13345</v>
      </c>
    </row>
    <row r="10" spans="1:21" s="54" customFormat="1">
      <c r="A10" s="137">
        <v>2011</v>
      </c>
      <c r="B10" s="106">
        <f t="shared" si="0"/>
        <v>162672</v>
      </c>
      <c r="C10" s="106">
        <f>StudAnfZahl!C11-StudAnfZahl!C$5</f>
        <v>28448</v>
      </c>
      <c r="D10" s="106">
        <f>StudAnfZahl!D11-StudAnfZahl!D$5</f>
        <v>35349</v>
      </c>
      <c r="E10" s="106">
        <f>StudAnfZahl!E11-StudAnfZahl!E$5</f>
        <v>10530</v>
      </c>
      <c r="F10" s="106">
        <f>StudAnfZahl!F11-StudAnfZahl!F$5</f>
        <v>1978</v>
      </c>
      <c r="G10" s="106">
        <f>StudAnfZahl!G11-StudAnfZahl!G$5</f>
        <v>1681</v>
      </c>
      <c r="H10" s="106">
        <f>StudAnfZahl!H11-StudAnfZahl!H$5</f>
        <v>5680</v>
      </c>
      <c r="I10" s="106">
        <f>StudAnfZahl!I11-StudAnfZahl!I$5</f>
        <v>10501</v>
      </c>
      <c r="J10" s="106">
        <f>StudAnfZahl!J11-StudAnfZahl!J$5</f>
        <v>1198</v>
      </c>
      <c r="K10" s="106">
        <f>StudAnfZahl!K11-StudAnfZahl!K$5</f>
        <v>11474</v>
      </c>
      <c r="L10" s="106">
        <f>StudAnfZahl!L11-StudAnfZahl!L$5</f>
        <v>39402</v>
      </c>
      <c r="M10" s="106">
        <f>StudAnfZahl!M11-StudAnfZahl!M$5</f>
        <v>6645</v>
      </c>
      <c r="N10" s="106">
        <f>StudAnfZahl!N11-StudAnfZahl!N$5</f>
        <v>1994</v>
      </c>
      <c r="O10" s="106">
        <f>StudAnfZahl!O11-StudAnfZahl!O$5</f>
        <v>1538</v>
      </c>
      <c r="P10" s="106">
        <f>StudAnfZahl!P11-StudAnfZahl!P$5</f>
        <v>2131</v>
      </c>
      <c r="Q10" s="106">
        <f>StudAnfZahl!Q11-StudAnfZahl!Q$5</f>
        <v>2340</v>
      </c>
      <c r="R10" s="130">
        <f>StudAnfZahl!R11-StudAnfZahl!R$5</f>
        <v>1783</v>
      </c>
      <c r="S10" s="106">
        <f>StudAnfZahl!S11-StudAnfZahl!S$5</f>
        <v>136153</v>
      </c>
      <c r="T10" s="106">
        <f>StudAnfZahl!T11-StudAnfZahl!T$5</f>
        <v>8628</v>
      </c>
      <c r="U10" s="110">
        <f>StudAnfZahl!U11-StudAnfZahl!U$5</f>
        <v>17891</v>
      </c>
    </row>
    <row r="11" spans="1:21" s="53" customFormat="1">
      <c r="A11" s="137">
        <v>2012</v>
      </c>
      <c r="B11" s="106">
        <f>SUM(C11:R11)</f>
        <v>139012</v>
      </c>
      <c r="C11" s="106">
        <f>StudAnfZahl!C12-StudAnfZahl!C$5</f>
        <v>30332</v>
      </c>
      <c r="D11" s="106">
        <f>StudAnfZahl!D12-StudAnfZahl!D$5</f>
        <v>20799</v>
      </c>
      <c r="E11" s="106">
        <f>StudAnfZahl!E12-StudAnfZahl!E$5</f>
        <v>11041</v>
      </c>
      <c r="F11" s="106">
        <f>StudAnfZahl!F12-StudAnfZahl!F$5</f>
        <v>2163</v>
      </c>
      <c r="G11" s="106">
        <f>StudAnfZahl!G12-StudAnfZahl!G$5</f>
        <v>2120</v>
      </c>
      <c r="H11" s="106">
        <f>StudAnfZahl!H12-StudAnfZahl!H$5</f>
        <v>4845</v>
      </c>
      <c r="I11" s="106">
        <f>StudAnfZahl!I12-StudAnfZahl!I$5</f>
        <v>8985</v>
      </c>
      <c r="J11" s="106">
        <f>StudAnfZahl!J12-StudAnfZahl!J$5</f>
        <v>287</v>
      </c>
      <c r="K11" s="106">
        <f>StudAnfZahl!K12-StudAnfZahl!K$5</f>
        <v>9374</v>
      </c>
      <c r="L11" s="106">
        <f>StudAnfZahl!L12-StudAnfZahl!L$5</f>
        <v>36974</v>
      </c>
      <c r="M11" s="106">
        <f>StudAnfZahl!M12-StudAnfZahl!M$5</f>
        <v>5401</v>
      </c>
      <c r="N11" s="106">
        <f>StudAnfZahl!N12-StudAnfZahl!N$5</f>
        <v>1871</v>
      </c>
      <c r="O11" s="106">
        <f>StudAnfZahl!O12-StudAnfZahl!O$5</f>
        <v>852</v>
      </c>
      <c r="P11" s="106">
        <f>StudAnfZahl!P12-StudAnfZahl!P$5</f>
        <v>1353</v>
      </c>
      <c r="Q11" s="106">
        <f>StudAnfZahl!Q12-StudAnfZahl!Q$5</f>
        <v>1632</v>
      </c>
      <c r="R11" s="130">
        <f>StudAnfZahl!R12-StudAnfZahl!R$5</f>
        <v>983</v>
      </c>
      <c r="S11" s="106">
        <f>StudAnfZahl!S12-StudAnfZahl!S$5</f>
        <v>115368</v>
      </c>
      <c r="T11" s="106">
        <f>StudAnfZahl!T12-StudAnfZahl!T$5</f>
        <v>5638</v>
      </c>
      <c r="U11" s="110">
        <f>StudAnfZahl!U12-StudAnfZahl!U$5</f>
        <v>18006</v>
      </c>
    </row>
    <row r="12" spans="1:21" s="53" customFormat="1">
      <c r="A12" s="137">
        <v>2013</v>
      </c>
      <c r="B12" s="106">
        <f t="shared" ref="B12:B24" si="1">SUM(C12:R12)</f>
        <v>151048</v>
      </c>
      <c r="C12" s="106">
        <f>StudAnfZahl!C13-StudAnfZahl!C$5</f>
        <v>28465</v>
      </c>
      <c r="D12" s="106">
        <f>StudAnfZahl!D13-StudAnfZahl!D$5</f>
        <v>23159</v>
      </c>
      <c r="E12" s="106">
        <f>StudAnfZahl!E13-StudAnfZahl!E$5</f>
        <v>10323</v>
      </c>
      <c r="F12" s="106">
        <f>StudAnfZahl!F13-StudAnfZahl!F$5</f>
        <v>747</v>
      </c>
      <c r="G12" s="106">
        <f>StudAnfZahl!G13-StudAnfZahl!G$5</f>
        <v>1239</v>
      </c>
      <c r="H12" s="106">
        <f>StudAnfZahl!H13-StudAnfZahl!H$5</f>
        <v>4985</v>
      </c>
      <c r="I12" s="106">
        <f>StudAnfZahl!I13-StudAnfZahl!I$5</f>
        <v>12905</v>
      </c>
      <c r="J12" s="106">
        <f>StudAnfZahl!J13-StudAnfZahl!J$5</f>
        <v>362</v>
      </c>
      <c r="K12" s="106">
        <f>StudAnfZahl!K13-StudAnfZahl!K$5</f>
        <v>10241</v>
      </c>
      <c r="L12" s="106">
        <f>StudAnfZahl!L13-StudAnfZahl!L$5</f>
        <v>47624</v>
      </c>
      <c r="M12" s="106">
        <f>StudAnfZahl!M13-StudAnfZahl!M$5</f>
        <v>5480</v>
      </c>
      <c r="N12" s="106">
        <f>StudAnfZahl!N13-StudAnfZahl!N$5</f>
        <v>2089</v>
      </c>
      <c r="O12" s="106">
        <f>StudAnfZahl!O13-StudAnfZahl!O$5</f>
        <v>177</v>
      </c>
      <c r="P12" s="106">
        <f>StudAnfZahl!P13-StudAnfZahl!P$5</f>
        <v>808</v>
      </c>
      <c r="Q12" s="106">
        <f>StudAnfZahl!Q13-StudAnfZahl!Q$5</f>
        <v>1900</v>
      </c>
      <c r="R12" s="130">
        <f>StudAnfZahl!R13-StudAnfZahl!R$5</f>
        <v>544</v>
      </c>
      <c r="S12" s="106">
        <f>StudAnfZahl!S13-StudAnfZahl!S$5</f>
        <v>131863</v>
      </c>
      <c r="T12" s="106">
        <f>StudAnfZahl!T13-StudAnfZahl!T$5</f>
        <v>2638</v>
      </c>
      <c r="U12" s="110">
        <f>StudAnfZahl!U13-StudAnfZahl!U$5</f>
        <v>16547</v>
      </c>
    </row>
    <row r="13" spans="1:21" s="53" customFormat="1">
      <c r="A13" s="137">
        <v>2014</v>
      </c>
      <c r="B13" s="107">
        <f t="shared" si="1"/>
        <v>144307.99597755613</v>
      </c>
      <c r="C13" s="107">
        <f>StudAnfZahl!C14-StudAnfZahl!C$5</f>
        <v>25171.612476085473</v>
      </c>
      <c r="D13" s="107">
        <f>StudAnfZahl!D14-StudAnfZahl!D$5</f>
        <v>20498.223741108202</v>
      </c>
      <c r="E13" s="107">
        <f>StudAnfZahl!E14-StudAnfZahl!E$5</f>
        <v>9725.8423131307572</v>
      </c>
      <c r="F13" s="107">
        <f>StudAnfZahl!F14-StudAnfZahl!F$5</f>
        <v>1503.0142216355689</v>
      </c>
      <c r="G13" s="107">
        <f>StudAnfZahl!G14-StudAnfZahl!G$5</f>
        <v>1745.3965828637538</v>
      </c>
      <c r="H13" s="107">
        <f>StudAnfZahl!H14-StudAnfZahl!H$5</f>
        <v>5147.8347747252701</v>
      </c>
      <c r="I13" s="107">
        <f>StudAnfZahl!I14-StudAnfZahl!I$5</f>
        <v>13275.203875254199</v>
      </c>
      <c r="J13" s="107">
        <f>StudAnfZahl!J14-StudAnfZahl!J$5</f>
        <v>303.18071785395932</v>
      </c>
      <c r="K13" s="107">
        <f>StudAnfZahl!K14-StudAnfZahl!K$5</f>
        <v>8990.0648533360363</v>
      </c>
      <c r="L13" s="107">
        <f>StudAnfZahl!L14-StudAnfZahl!L$5</f>
        <v>45524.383375686768</v>
      </c>
      <c r="M13" s="107">
        <f>StudAnfZahl!M14-StudAnfZahl!M$5</f>
        <v>6948.8249976239458</v>
      </c>
      <c r="N13" s="107">
        <f>StudAnfZahl!N14-StudAnfZahl!N$5</f>
        <v>1956.8640909308488</v>
      </c>
      <c r="O13" s="107">
        <f>StudAnfZahl!O14-StudAnfZahl!O$5</f>
        <v>-341.79157347027649</v>
      </c>
      <c r="P13" s="107">
        <f>StudAnfZahl!P14-StudAnfZahl!P$5</f>
        <v>883.69123191789004</v>
      </c>
      <c r="Q13" s="107">
        <f>StudAnfZahl!Q14-StudAnfZahl!Q$5</f>
        <v>2117.6997627741548</v>
      </c>
      <c r="R13" s="131">
        <f>StudAnfZahl!R14-StudAnfZahl!R$5</f>
        <v>857.95053609958995</v>
      </c>
      <c r="S13" s="107">
        <f>StudAnfZahl!S14-StudAnfZahl!S$5</f>
        <v>124482.87717279961</v>
      </c>
      <c r="T13" s="107">
        <f>StudAnfZahl!T14-StudAnfZahl!T$5</f>
        <v>3206.045134036729</v>
      </c>
      <c r="U13" s="111">
        <f>StudAnfZahl!U14-StudAnfZahl!U$5</f>
        <v>16619.073670719779</v>
      </c>
    </row>
    <row r="14" spans="1:21" s="53" customFormat="1">
      <c r="A14" s="137">
        <v>2015</v>
      </c>
      <c r="B14" s="107">
        <f t="shared" si="1"/>
        <v>141190.79656158088</v>
      </c>
      <c r="C14" s="107">
        <f>StudAnfZahl!C15-StudAnfZahl!C$5</f>
        <v>25158.163799467467</v>
      </c>
      <c r="D14" s="107">
        <f>StudAnfZahl!D15-StudAnfZahl!D$5</f>
        <v>21028.10265185179</v>
      </c>
      <c r="E14" s="107">
        <f>StudAnfZahl!E15-StudAnfZahl!E$5</f>
        <v>10153.082769421278</v>
      </c>
      <c r="F14" s="107">
        <f>StudAnfZahl!F15-StudAnfZahl!F$5</f>
        <v>1692.6852435262626</v>
      </c>
      <c r="G14" s="107">
        <f>StudAnfZahl!G15-StudAnfZahl!G$5</f>
        <v>1787.7657804623559</v>
      </c>
      <c r="H14" s="107">
        <f>StudAnfZahl!H15-StudAnfZahl!H$5</f>
        <v>5320.7286466895748</v>
      </c>
      <c r="I14" s="107">
        <f>StudAnfZahl!I15-StudAnfZahl!I$5</f>
        <v>11887.885686544716</v>
      </c>
      <c r="J14" s="107">
        <f>StudAnfZahl!J15-StudAnfZahl!J$5</f>
        <v>519.51817293312888</v>
      </c>
      <c r="K14" s="107">
        <f>StudAnfZahl!K15-StudAnfZahl!K$5</f>
        <v>9077.6913216418179</v>
      </c>
      <c r="L14" s="107">
        <f>StudAnfZahl!L15-StudAnfZahl!L$5</f>
        <v>40926.388625717183</v>
      </c>
      <c r="M14" s="107">
        <f>StudAnfZahl!M15-StudAnfZahl!M$5</f>
        <v>7060.6268085228403</v>
      </c>
      <c r="N14" s="107">
        <f>StudAnfZahl!N15-StudAnfZahl!N$5</f>
        <v>2007.1249267545627</v>
      </c>
      <c r="O14" s="107">
        <f>StudAnfZahl!O15-StudAnfZahl!O$5</f>
        <v>136.60945907852511</v>
      </c>
      <c r="P14" s="107">
        <f>StudAnfZahl!P15-StudAnfZahl!P$5</f>
        <v>1047.39025616035</v>
      </c>
      <c r="Q14" s="107">
        <f>StudAnfZahl!Q15-StudAnfZahl!Q$5</f>
        <v>2456.7941451099687</v>
      </c>
      <c r="R14" s="131">
        <f>StudAnfZahl!R15-StudAnfZahl!R$5</f>
        <v>930.23826769906009</v>
      </c>
      <c r="S14" s="107">
        <f>StudAnfZahl!S15-StudAnfZahl!S$5</f>
        <v>119602.77796561032</v>
      </c>
      <c r="T14" s="107">
        <f>StudAnfZahl!T15-StudAnfZahl!T$5</f>
        <v>4326.4413993973212</v>
      </c>
      <c r="U14" s="111">
        <f>StudAnfZahl!U15-StudAnfZahl!U$5</f>
        <v>17261.577196573213</v>
      </c>
    </row>
    <row r="15" spans="1:21" s="53" customFormat="1">
      <c r="A15" s="137">
        <v>2016</v>
      </c>
      <c r="B15" s="107">
        <f t="shared" si="1"/>
        <v>147555.2300932678</v>
      </c>
      <c r="C15" s="107">
        <f>StudAnfZahl!C16-StudAnfZahl!C$5</f>
        <v>26001.869603551822</v>
      </c>
      <c r="D15" s="107">
        <f>StudAnfZahl!D16-StudAnfZahl!D$5</f>
        <v>21624.927082081209</v>
      </c>
      <c r="E15" s="107">
        <f>StudAnfZahl!E16-StudAnfZahl!E$5</f>
        <v>10446.279994308883</v>
      </c>
      <c r="F15" s="107">
        <f>StudAnfZahl!F16-StudAnfZahl!F$5</f>
        <v>1810.201825054135</v>
      </c>
      <c r="G15" s="107">
        <f>StudAnfZahl!G16-StudAnfZahl!G$5</f>
        <v>1864.0428699994036</v>
      </c>
      <c r="H15" s="107">
        <f>StudAnfZahl!H16-StudAnfZahl!H$5</f>
        <v>6004.0335303700631</v>
      </c>
      <c r="I15" s="107">
        <f>StudAnfZahl!I16-StudAnfZahl!I$5</f>
        <v>11304.912506255772</v>
      </c>
      <c r="J15" s="107">
        <f>StudAnfZahl!J16-StudAnfZahl!J$5</f>
        <v>823.9705926789502</v>
      </c>
      <c r="K15" s="107">
        <f>StudAnfZahl!K16-StudAnfZahl!K$5</f>
        <v>9403.672280976738</v>
      </c>
      <c r="L15" s="107">
        <f>StudAnfZahl!L16-StudAnfZahl!L$5</f>
        <v>41590.146982557693</v>
      </c>
      <c r="M15" s="107">
        <f>StudAnfZahl!M16-StudAnfZahl!M$5</f>
        <v>7674.5683196292011</v>
      </c>
      <c r="N15" s="107">
        <f>StudAnfZahl!N16-StudAnfZahl!N$5</f>
        <v>2014.5802981415527</v>
      </c>
      <c r="O15" s="107">
        <f>StudAnfZahl!O16-StudAnfZahl!O$5</f>
        <v>602.8654514906957</v>
      </c>
      <c r="P15" s="107">
        <f>StudAnfZahl!P16-StudAnfZahl!P$5</f>
        <v>1106.123413235222</v>
      </c>
      <c r="Q15" s="107">
        <f>StudAnfZahl!Q16-StudAnfZahl!Q$5</f>
        <v>4212.471433778599</v>
      </c>
      <c r="R15" s="131">
        <f>StudAnfZahl!R16-StudAnfZahl!R$5</f>
        <v>1070.5639091578741</v>
      </c>
      <c r="S15" s="107">
        <f>StudAnfZahl!S16-StudAnfZahl!S$5</f>
        <v>123827.14850697253</v>
      </c>
      <c r="T15" s="107">
        <f>StudAnfZahl!T16-StudAnfZahl!T$5</f>
        <v>5413.7251916168752</v>
      </c>
      <c r="U15" s="111">
        <f>StudAnfZahl!U16-StudAnfZahl!U$5</f>
        <v>18314.356394678347</v>
      </c>
    </row>
    <row r="16" spans="1:21" s="53" customFormat="1">
      <c r="A16" s="137">
        <v>2017</v>
      </c>
      <c r="B16" s="107">
        <f t="shared" si="1"/>
        <v>145578.69752945207</v>
      </c>
      <c r="C16" s="107">
        <f>StudAnfZahl!C17-StudAnfZahl!C$5</f>
        <v>26090.948383795665</v>
      </c>
      <c r="D16" s="107">
        <f>StudAnfZahl!D17-StudAnfZahl!D$5</f>
        <v>21948.671249713399</v>
      </c>
      <c r="E16" s="107">
        <f>StudAnfZahl!E17-StudAnfZahl!E$5</f>
        <v>10656.234843815037</v>
      </c>
      <c r="F16" s="107">
        <f>StudAnfZahl!F17-StudAnfZahl!F$5</f>
        <v>1952.0953483966005</v>
      </c>
      <c r="G16" s="107">
        <f>StudAnfZahl!G17-StudAnfZahl!G$5</f>
        <v>1783.0172279650997</v>
      </c>
      <c r="H16" s="107">
        <f>StudAnfZahl!H17-StudAnfZahl!H$5</f>
        <v>5919.0041724630173</v>
      </c>
      <c r="I16" s="107">
        <f>StudAnfZahl!I17-StudAnfZahl!I$5</f>
        <v>10828.192135459714</v>
      </c>
      <c r="J16" s="107">
        <f>StudAnfZahl!J17-StudAnfZahl!J$5</f>
        <v>816.90743870432379</v>
      </c>
      <c r="K16" s="107">
        <f>StudAnfZahl!K17-StudAnfZahl!K$5</f>
        <v>9031.1488932480788</v>
      </c>
      <c r="L16" s="107">
        <f>StudAnfZahl!L17-StudAnfZahl!L$5</f>
        <v>40095.667776355462</v>
      </c>
      <c r="M16" s="107">
        <f>StudAnfZahl!M17-StudAnfZahl!M$5</f>
        <v>7481.8629407594417</v>
      </c>
      <c r="N16" s="107">
        <f>StudAnfZahl!N17-StudAnfZahl!N$5</f>
        <v>1938.6826558772427</v>
      </c>
      <c r="O16" s="107">
        <f>StudAnfZahl!O17-StudAnfZahl!O$5</f>
        <v>792.76315953961603</v>
      </c>
      <c r="P16" s="107">
        <f>StudAnfZahl!P17-StudAnfZahl!P$5</f>
        <v>1109.6939992799234</v>
      </c>
      <c r="Q16" s="107">
        <f>StudAnfZahl!Q17-StudAnfZahl!Q$5</f>
        <v>4033.1835541748696</v>
      </c>
      <c r="R16" s="131">
        <f>StudAnfZahl!R17-StudAnfZahl!R$5</f>
        <v>1100.6237499045856</v>
      </c>
      <c r="S16" s="107">
        <f>StudAnfZahl!S17-StudAnfZahl!S$5</f>
        <v>121448.3575893839</v>
      </c>
      <c r="T16" s="107">
        <f>StudAnfZahl!T17-StudAnfZahl!T$5</f>
        <v>5772.0836958250438</v>
      </c>
      <c r="U16" s="111">
        <f>StudAnfZahl!U17-StudAnfZahl!U$5</f>
        <v>18358.256244243152</v>
      </c>
    </row>
    <row r="17" spans="1:55" s="53" customFormat="1">
      <c r="A17" s="137">
        <v>2018</v>
      </c>
      <c r="B17" s="107">
        <f t="shared" si="1"/>
        <v>142951.56007848028</v>
      </c>
      <c r="C17" s="107">
        <f>StudAnfZahl!C18-StudAnfZahl!C$5</f>
        <v>25551.561870951293</v>
      </c>
      <c r="D17" s="107">
        <f>StudAnfZahl!D18-StudAnfZahl!D$5</f>
        <v>21928.518443191511</v>
      </c>
      <c r="E17" s="107">
        <f>StudAnfZahl!E18-StudAnfZahl!E$5</f>
        <v>10640.603091746103</v>
      </c>
      <c r="F17" s="107">
        <f>StudAnfZahl!F18-StudAnfZahl!F$5</f>
        <v>1973.7260896661919</v>
      </c>
      <c r="G17" s="107">
        <f>StudAnfZahl!G18-StudAnfZahl!G$5</f>
        <v>1671.2174266211769</v>
      </c>
      <c r="H17" s="107">
        <f>StudAnfZahl!H18-StudAnfZahl!H$5</f>
        <v>5700.865718128116</v>
      </c>
      <c r="I17" s="107">
        <f>StudAnfZahl!I18-StudAnfZahl!I$5</f>
        <v>10765.832009339108</v>
      </c>
      <c r="J17" s="107">
        <f>StudAnfZahl!J18-StudAnfZahl!J$5</f>
        <v>838.52180095154745</v>
      </c>
      <c r="K17" s="107">
        <f>StudAnfZahl!K18-StudAnfZahl!K$5</f>
        <v>8774.0703126748049</v>
      </c>
      <c r="L17" s="107">
        <f>StudAnfZahl!L18-StudAnfZahl!L$5</f>
        <v>39390.408263443242</v>
      </c>
      <c r="M17" s="107">
        <f>StudAnfZahl!M18-StudAnfZahl!M$5</f>
        <v>7284.6568033280855</v>
      </c>
      <c r="N17" s="107">
        <f>StudAnfZahl!N18-StudAnfZahl!N$5</f>
        <v>1866.3267704547625</v>
      </c>
      <c r="O17" s="107">
        <f>StudAnfZahl!O18-StudAnfZahl!O$5</f>
        <v>894.51977301581792</v>
      </c>
      <c r="P17" s="107">
        <f>StudAnfZahl!P18-StudAnfZahl!P$5</f>
        <v>1131.2908839301017</v>
      </c>
      <c r="Q17" s="107">
        <f>StudAnfZahl!Q18-StudAnfZahl!Q$5</f>
        <v>3422.2461041413608</v>
      </c>
      <c r="R17" s="131">
        <f>StudAnfZahl!R18-StudAnfZahl!R$5</f>
        <v>1117.1947168970619</v>
      </c>
      <c r="S17" s="107">
        <f>StudAnfZahl!S18-StudAnfZahl!S$5</f>
        <v>118983.62057752418</v>
      </c>
      <c r="T17" s="107">
        <f>StudAnfZahl!T18-StudAnfZahl!T$5</f>
        <v>5955.2532644607127</v>
      </c>
      <c r="U17" s="111">
        <f>StudAnfZahl!U18-StudAnfZahl!U$5</f>
        <v>18012.686236495399</v>
      </c>
    </row>
    <row r="18" spans="1:55" s="53" customFormat="1">
      <c r="A18" s="137">
        <v>2019</v>
      </c>
      <c r="B18" s="107">
        <f t="shared" si="1"/>
        <v>139221.82904913355</v>
      </c>
      <c r="C18" s="107">
        <f>StudAnfZahl!C19-StudAnfZahl!C$5</f>
        <v>24548.866280667193</v>
      </c>
      <c r="D18" s="107">
        <f>StudAnfZahl!D19-StudAnfZahl!D$5</f>
        <v>20982.93869997139</v>
      </c>
      <c r="E18" s="107">
        <f>StudAnfZahl!E19-StudAnfZahl!E$5</f>
        <v>10278.881594044364</v>
      </c>
      <c r="F18" s="107">
        <f>StudAnfZahl!F19-StudAnfZahl!F$5</f>
        <v>1850.2471881617494</v>
      </c>
      <c r="G18" s="107">
        <f>StudAnfZahl!G19-StudAnfZahl!G$5</f>
        <v>1623.4114137094493</v>
      </c>
      <c r="H18" s="107">
        <f>StudAnfZahl!H19-StudAnfZahl!H$5</f>
        <v>5582.1693716824338</v>
      </c>
      <c r="I18" s="107">
        <f>StudAnfZahl!I19-StudAnfZahl!I$5</f>
        <v>10305.492855205026</v>
      </c>
      <c r="J18" s="107">
        <f>StudAnfZahl!J19-StudAnfZahl!J$5</f>
        <v>840.11451586473413</v>
      </c>
      <c r="K18" s="107">
        <f>StudAnfZahl!K19-StudAnfZahl!K$5</f>
        <v>8696.9104640168371</v>
      </c>
      <c r="L18" s="107">
        <f>StudAnfZahl!L19-StudAnfZahl!L$5</f>
        <v>39406.206625096558</v>
      </c>
      <c r="M18" s="107">
        <f>StudAnfZahl!M19-StudAnfZahl!M$5</f>
        <v>7005.4176466391946</v>
      </c>
      <c r="N18" s="107">
        <f>StudAnfZahl!N19-StudAnfZahl!N$5</f>
        <v>1757.3010669558016</v>
      </c>
      <c r="O18" s="107">
        <f>StudAnfZahl!O19-StudAnfZahl!O$5</f>
        <v>692.26616518917581</v>
      </c>
      <c r="P18" s="107">
        <f>StudAnfZahl!P19-StudAnfZahl!P$5</f>
        <v>1091.9019980217199</v>
      </c>
      <c r="Q18" s="107">
        <f>StudAnfZahl!Q19-StudAnfZahl!Q$5</f>
        <v>3464.0895221366009</v>
      </c>
      <c r="R18" s="131">
        <f>StudAnfZahl!R19-StudAnfZahl!R$5</f>
        <v>1095.6136417712733</v>
      </c>
      <c r="S18" s="107">
        <f>StudAnfZahl!S19-StudAnfZahl!S$5</f>
        <v>116167.22316068853</v>
      </c>
      <c r="T18" s="107">
        <f>StudAnfZahl!T19-StudAnfZahl!T$5</f>
        <v>5570.1435090086597</v>
      </c>
      <c r="U18" s="111">
        <f>StudAnfZahl!U19-StudAnfZahl!U$5</f>
        <v>17484.462379436241</v>
      </c>
    </row>
    <row r="19" spans="1:55" s="53" customFormat="1">
      <c r="A19" s="137">
        <v>2020</v>
      </c>
      <c r="B19" s="107">
        <f t="shared" si="1"/>
        <v>131554.34886854072</v>
      </c>
      <c r="C19" s="107">
        <f>StudAnfZahl!C20-StudAnfZahl!C$5</f>
        <v>22838.01383510392</v>
      </c>
      <c r="D19" s="107">
        <f>StudAnfZahl!D20-StudAnfZahl!D$5</f>
        <v>18889.93515138267</v>
      </c>
      <c r="E19" s="107">
        <f>StudAnfZahl!E20-StudAnfZahl!E$5</f>
        <v>10038.339177238333</v>
      </c>
      <c r="F19" s="107">
        <f>StudAnfZahl!F20-StudAnfZahl!F$5</f>
        <v>1786.448088804842</v>
      </c>
      <c r="G19" s="107">
        <f>StudAnfZahl!G20-StudAnfZahl!G$5</f>
        <v>1601.0002439530981</v>
      </c>
      <c r="H19" s="107">
        <f>StudAnfZahl!H20-StudAnfZahl!H$5</f>
        <v>5442.7120427356858</v>
      </c>
      <c r="I19" s="107">
        <f>StudAnfZahl!I20-StudAnfZahl!I$5</f>
        <v>9678.9004426322717</v>
      </c>
      <c r="J19" s="107">
        <f>StudAnfZahl!J20-StudAnfZahl!J$5</f>
        <v>799.984938124162</v>
      </c>
      <c r="K19" s="107">
        <f>StudAnfZahl!K20-StudAnfZahl!K$5</f>
        <v>8233.4896611480217</v>
      </c>
      <c r="L19" s="107">
        <f>StudAnfZahl!L20-StudAnfZahl!L$5</f>
        <v>38171.856082874496</v>
      </c>
      <c r="M19" s="107">
        <f>StudAnfZahl!M20-StudAnfZahl!M$5</f>
        <v>6566.801313800599</v>
      </c>
      <c r="N19" s="107">
        <f>StudAnfZahl!N20-StudAnfZahl!N$5</f>
        <v>1661.2970008478915</v>
      </c>
      <c r="O19" s="107">
        <f>StudAnfZahl!O20-StudAnfZahl!O$5</f>
        <v>482.78626404244278</v>
      </c>
      <c r="P19" s="107">
        <f>StudAnfZahl!P20-StudAnfZahl!P$5</f>
        <v>1009.9817792164031</v>
      </c>
      <c r="Q19" s="107">
        <f>StudAnfZahl!Q20-StudAnfZahl!Q$5</f>
        <v>3326.1903086715902</v>
      </c>
      <c r="R19" s="131">
        <f>StudAnfZahl!R20-StudAnfZahl!R$5</f>
        <v>1026.6125379643127</v>
      </c>
      <c r="S19" s="107">
        <f>StudAnfZahl!S20-StudAnfZahl!S$5</f>
        <v>109366.48379646149</v>
      </c>
      <c r="T19" s="107">
        <f>StudAnfZahl!T20-StudAnfZahl!T$5</f>
        <v>5105.8136081521661</v>
      </c>
      <c r="U19" s="111">
        <f>StudAnfZahl!U20-StudAnfZahl!U$5</f>
        <v>17082.051463927113</v>
      </c>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1:55" s="56" customFormat="1">
      <c r="A20" s="137">
        <v>2021</v>
      </c>
      <c r="B20" s="107">
        <f t="shared" si="1"/>
        <v>127295.89371579076</v>
      </c>
      <c r="C20" s="107">
        <f>StudAnfZahl!C21-StudAnfZahl!C$5</f>
        <v>20974.020838826167</v>
      </c>
      <c r="D20" s="107">
        <f>StudAnfZahl!D21-StudAnfZahl!D$5</f>
        <v>17804.035947596029</v>
      </c>
      <c r="E20" s="107">
        <f>StudAnfZahl!E21-StudAnfZahl!E$5</f>
        <v>9915.3501955792017</v>
      </c>
      <c r="F20" s="107">
        <f>StudAnfZahl!F21-StudAnfZahl!F$5</f>
        <v>1760.5545851784864</v>
      </c>
      <c r="G20" s="107">
        <f>StudAnfZahl!G21-StudAnfZahl!G$5</f>
        <v>1573.6970977689925</v>
      </c>
      <c r="H20" s="107">
        <f>StudAnfZahl!H21-StudAnfZahl!H$5</f>
        <v>5351.5529221154829</v>
      </c>
      <c r="I20" s="107">
        <f>StudAnfZahl!I21-StudAnfZahl!I$5</f>
        <v>9340.6203210189778</v>
      </c>
      <c r="J20" s="107">
        <f>StudAnfZahl!J21-StudAnfZahl!J$5</f>
        <v>790.61855510454188</v>
      </c>
      <c r="K20" s="107">
        <f>StudAnfZahl!K21-StudAnfZahl!K$5</f>
        <v>7927.064822952023</v>
      </c>
      <c r="L20" s="107">
        <f>StudAnfZahl!L21-StudAnfZahl!L$5</f>
        <v>38224.988916532922</v>
      </c>
      <c r="M20" s="107">
        <f>StudAnfZahl!M21-StudAnfZahl!M$5</f>
        <v>6477.4611193125238</v>
      </c>
      <c r="N20" s="107">
        <f>StudAnfZahl!N21-StudAnfZahl!N$5</f>
        <v>1561.9615754554015</v>
      </c>
      <c r="O20" s="107">
        <f>StudAnfZahl!O21-StudAnfZahl!O$5</f>
        <v>453.95081354123977</v>
      </c>
      <c r="P20" s="107">
        <f>StudAnfZahl!P21-StudAnfZahl!P$5</f>
        <v>961.13346020881363</v>
      </c>
      <c r="Q20" s="107">
        <f>StudAnfZahl!Q21-StudAnfZahl!Q$5</f>
        <v>3185.1304637042413</v>
      </c>
      <c r="R20" s="131">
        <f>StudAnfZahl!R21-StudAnfZahl!R$5</f>
        <v>993.75208089570697</v>
      </c>
      <c r="S20" s="107">
        <f>StudAnfZahl!S21-StudAnfZahl!S$5</f>
        <v>105495.28400539822</v>
      </c>
      <c r="T20" s="107">
        <f>StudAnfZahl!T21-StudAnfZahl!T$5</f>
        <v>4960.0094949287886</v>
      </c>
      <c r="U20" s="111">
        <f>StudAnfZahl!U21-StudAnfZahl!U$5</f>
        <v>16840.600215463681</v>
      </c>
    </row>
    <row r="21" spans="1:55" s="53" customFormat="1">
      <c r="A21" s="138">
        <v>2022</v>
      </c>
      <c r="B21" s="107">
        <f t="shared" si="1"/>
        <v>120803.37308522141</v>
      </c>
      <c r="C21" s="107">
        <f>StudAnfZahl!C22-StudAnfZahl!C$5</f>
        <v>19637.610117592383</v>
      </c>
      <c r="D21" s="107">
        <f>StudAnfZahl!D22-StudAnfZahl!D$5</f>
        <v>16294.625929963047</v>
      </c>
      <c r="E21" s="107">
        <f>StudAnfZahl!E22-StudAnfZahl!E$5</f>
        <v>9907.0004376375728</v>
      </c>
      <c r="F21" s="107">
        <f>StudAnfZahl!F22-StudAnfZahl!F$5</f>
        <v>1784.0778525266069</v>
      </c>
      <c r="G21" s="107">
        <f>StudAnfZahl!G22-StudAnfZahl!G$5</f>
        <v>1544.6245955341183</v>
      </c>
      <c r="H21" s="107">
        <f>StudAnfZahl!H22-StudAnfZahl!H$5</f>
        <v>5257.1145387713441</v>
      </c>
      <c r="I21" s="107">
        <f>StudAnfZahl!I22-StudAnfZahl!I$5</f>
        <v>8711.0650284154035</v>
      </c>
      <c r="J21" s="107">
        <f>StudAnfZahl!J22-StudAnfZahl!J$5</f>
        <v>836.76099500692544</v>
      </c>
      <c r="K21" s="107">
        <f>StudAnfZahl!K22-StudAnfZahl!K$5</f>
        <v>7670.4542742495032</v>
      </c>
      <c r="L21" s="107">
        <f>StudAnfZahl!L22-StudAnfZahl!L$5</f>
        <v>36260.650156795193</v>
      </c>
      <c r="M21" s="107">
        <f>StudAnfZahl!M22-StudAnfZahl!M$5</f>
        <v>5936.759242942906</v>
      </c>
      <c r="N21" s="107">
        <f>StudAnfZahl!N22-StudAnfZahl!N$5</f>
        <v>1437.0883653015453</v>
      </c>
      <c r="O21" s="107">
        <f>StudAnfZahl!O22-StudAnfZahl!O$5</f>
        <v>550.43623728763851</v>
      </c>
      <c r="P21" s="107">
        <f>StudAnfZahl!P22-StudAnfZahl!P$5</f>
        <v>947.86405241886314</v>
      </c>
      <c r="Q21" s="107">
        <f>StudAnfZahl!Q22-StudAnfZahl!Q$5</f>
        <v>3058.9108964564111</v>
      </c>
      <c r="R21" s="131">
        <f>StudAnfZahl!R22-StudAnfZahl!R$5</f>
        <v>968.3303643219424</v>
      </c>
      <c r="S21" s="107">
        <f>StudAnfZahl!S22-StudAnfZahl!S$5</f>
        <v>99007.164011716377</v>
      </c>
      <c r="T21" s="107">
        <f>StudAnfZahl!T22-StudAnfZahl!T$5</f>
        <v>5087.46950156198</v>
      </c>
      <c r="U21" s="111">
        <f>StudAnfZahl!U22-StudAnfZahl!U$5</f>
        <v>16708.739571943035</v>
      </c>
    </row>
    <row r="22" spans="1:55">
      <c r="A22" s="138">
        <v>2023</v>
      </c>
      <c r="B22" s="107">
        <f t="shared" si="1"/>
        <v>118252.43885623889</v>
      </c>
      <c r="C22" s="107">
        <f>StudAnfZahl!C23-StudAnfZahl!C$5</f>
        <v>18720.977526892108</v>
      </c>
      <c r="D22" s="107">
        <f>StudAnfZahl!D23-StudAnfZahl!D$5</f>
        <v>15301.928680012585</v>
      </c>
      <c r="E22" s="107">
        <f>StudAnfZahl!E23-StudAnfZahl!E$5</f>
        <v>9966.0247148036324</v>
      </c>
      <c r="F22" s="107">
        <f>StudAnfZahl!F23-StudAnfZahl!F$5</f>
        <v>1819.8832947469527</v>
      </c>
      <c r="G22" s="107">
        <f>StudAnfZahl!G23-StudAnfZahl!G$5</f>
        <v>1524.2852545378573</v>
      </c>
      <c r="H22" s="107">
        <f>StudAnfZahl!H23-StudAnfZahl!H$5</f>
        <v>5220.8133446475003</v>
      </c>
      <c r="I22" s="107">
        <f>StudAnfZahl!I23-StudAnfZahl!I$5</f>
        <v>8398.801142126089</v>
      </c>
      <c r="J22" s="107">
        <f>StudAnfZahl!J23-StudAnfZahl!J$5</f>
        <v>887.91719921039657</v>
      </c>
      <c r="K22" s="107">
        <f>StudAnfZahl!K23-StudAnfZahl!K$5</f>
        <v>7556.1977423400749</v>
      </c>
      <c r="L22" s="107">
        <f>StudAnfZahl!L23-StudAnfZahl!L$5</f>
        <v>36344.660272955196</v>
      </c>
      <c r="M22" s="107">
        <f>StudAnfZahl!M23-StudAnfZahl!M$5</f>
        <v>5536.910599728697</v>
      </c>
      <c r="N22" s="107">
        <f>StudAnfZahl!N23-StudAnfZahl!N$5</f>
        <v>1381.3591516091565</v>
      </c>
      <c r="O22" s="107">
        <f>StudAnfZahl!O23-StudAnfZahl!O$5</f>
        <v>667.83537176469326</v>
      </c>
      <c r="P22" s="107">
        <f>StudAnfZahl!P23-StudAnfZahl!P$5</f>
        <v>980.37170992749452</v>
      </c>
      <c r="Q22" s="107">
        <f>StudAnfZahl!Q23-StudAnfZahl!Q$5</f>
        <v>2973.8840151466611</v>
      </c>
      <c r="R22" s="131">
        <f>StudAnfZahl!R23-StudAnfZahl!R$5</f>
        <v>970.58883578980749</v>
      </c>
      <c r="S22" s="107">
        <f>StudAnfZahl!S23-StudAnfZahl!S$5</f>
        <v>96214.719130810525</v>
      </c>
      <c r="T22" s="107">
        <f>StudAnfZahl!T23-StudAnfZahl!T$5</f>
        <v>5326.5964114393428</v>
      </c>
      <c r="U22" s="111">
        <f>StudAnfZahl!U23-StudAnfZahl!U$5</f>
        <v>16711.123313988996</v>
      </c>
    </row>
    <row r="23" spans="1:55">
      <c r="A23" s="138">
        <v>2024</v>
      </c>
      <c r="B23" s="107">
        <f t="shared" si="1"/>
        <v>113218.31638302868</v>
      </c>
      <c r="C23" s="107">
        <f>StudAnfZahl!C24-StudAnfZahl!C$5</f>
        <v>17794.069959891669</v>
      </c>
      <c r="D23" s="107">
        <f>StudAnfZahl!D24-StudAnfZahl!D$5</f>
        <v>14669.116563927571</v>
      </c>
      <c r="E23" s="107">
        <f>StudAnfZahl!E24-StudAnfZahl!E$5</f>
        <v>9990.5463800941616</v>
      </c>
      <c r="F23" s="107">
        <f>StudAnfZahl!F24-StudAnfZahl!F$5</f>
        <v>1855.1076584404545</v>
      </c>
      <c r="G23" s="107">
        <f>StudAnfZahl!G24-StudAnfZahl!G$5</f>
        <v>1470.600521219445</v>
      </c>
      <c r="H23" s="107">
        <f>StudAnfZahl!H24-StudAnfZahl!H$5</f>
        <v>5118.362845725198</v>
      </c>
      <c r="I23" s="107">
        <f>StudAnfZahl!I24-StudAnfZahl!I$5</f>
        <v>8011.6221347891696</v>
      </c>
      <c r="J23" s="107">
        <f>StudAnfZahl!J24-StudAnfZahl!J$5</f>
        <v>845.35126094265888</v>
      </c>
      <c r="K23" s="107">
        <f>StudAnfZahl!K24-StudAnfZahl!K$5</f>
        <v>7148.7694286096958</v>
      </c>
      <c r="L23" s="107">
        <f>StudAnfZahl!L24-StudAnfZahl!L$5</f>
        <v>34569.093437478296</v>
      </c>
      <c r="M23" s="107">
        <f>StudAnfZahl!M24-StudAnfZahl!M$5</f>
        <v>5142.13991941922</v>
      </c>
      <c r="N23" s="107">
        <f>StudAnfZahl!N24-StudAnfZahl!N$5</f>
        <v>1301.5835020625655</v>
      </c>
      <c r="O23" s="107">
        <f>StudAnfZahl!O24-StudAnfZahl!O$5</f>
        <v>623.76018617036607</v>
      </c>
      <c r="P23" s="107">
        <f>StudAnfZahl!P24-StudAnfZahl!P$5</f>
        <v>931.94683124721814</v>
      </c>
      <c r="Q23" s="107">
        <f>StudAnfZahl!Q24-StudAnfZahl!Q$5</f>
        <v>2830.9650074029341</v>
      </c>
      <c r="R23" s="131">
        <f>StudAnfZahl!R24-StudAnfZahl!R$5</f>
        <v>915.28074560804998</v>
      </c>
      <c r="S23" s="107">
        <f>StudAnfZahl!S24-StudAnfZahl!S$5</f>
        <v>91467.359953581064</v>
      </c>
      <c r="T23" s="107">
        <f>StudAnfZahl!T24-StudAnfZahl!T$5</f>
        <v>5171.4466824087431</v>
      </c>
      <c r="U23" s="111">
        <f>StudAnfZahl!U24-StudAnfZahl!U$5</f>
        <v>16579.509747038806</v>
      </c>
    </row>
    <row r="24" spans="1:55" ht="13.5" thickBot="1">
      <c r="A24" s="139">
        <v>2025</v>
      </c>
      <c r="B24" s="108">
        <f t="shared" si="1"/>
        <v>108945.50962241118</v>
      </c>
      <c r="C24" s="108">
        <f>StudAnfZahl!C25-StudAnfZahl!C$5</f>
        <v>16997.992090645872</v>
      </c>
      <c r="D24" s="108">
        <f>StudAnfZahl!D25-StudAnfZahl!D$5</f>
        <v>14152.811421974809</v>
      </c>
      <c r="E24" s="108">
        <f>StudAnfZahl!E25-StudAnfZahl!E$5</f>
        <v>9990.5029913236358</v>
      </c>
      <c r="F24" s="108">
        <f>StudAnfZahl!F25-StudAnfZahl!F$5</f>
        <v>1889.3742382798155</v>
      </c>
      <c r="G24" s="108">
        <f>StudAnfZahl!G25-StudAnfZahl!G$5</f>
        <v>1420.3590661803873</v>
      </c>
      <c r="H24" s="108">
        <f>StudAnfZahl!H25-StudAnfZahl!H$5</f>
        <v>5001.2952621190125</v>
      </c>
      <c r="I24" s="108">
        <f>StudAnfZahl!I25-StudAnfZahl!I$5</f>
        <v>7596.9424976106093</v>
      </c>
      <c r="J24" s="108">
        <f>StudAnfZahl!J25-StudAnfZahl!J$5</f>
        <v>791.60671581323186</v>
      </c>
      <c r="K24" s="108">
        <f>StudAnfZahl!K25-StudAnfZahl!K$5</f>
        <v>6790.7437514831763</v>
      </c>
      <c r="L24" s="108">
        <f>StudAnfZahl!L25-StudAnfZahl!L$5</f>
        <v>33204.129355932484</v>
      </c>
      <c r="M24" s="108">
        <f>StudAnfZahl!M25-StudAnfZahl!M$5</f>
        <v>4821.1165621844557</v>
      </c>
      <c r="N24" s="108">
        <f>StudAnfZahl!N25-StudAnfZahl!N$5</f>
        <v>1236.8361536030206</v>
      </c>
      <c r="O24" s="108">
        <f>StudAnfZahl!O25-StudAnfZahl!O$5</f>
        <v>618.92412736640108</v>
      </c>
      <c r="P24" s="108">
        <f>StudAnfZahl!P25-StudAnfZahl!P$5</f>
        <v>922.90152308787219</v>
      </c>
      <c r="Q24" s="108">
        <f>StudAnfZahl!Q25-StudAnfZahl!Q$5</f>
        <v>2609.454445545889</v>
      </c>
      <c r="R24" s="132">
        <f>StudAnfZahl!R25-StudAnfZahl!R$5</f>
        <v>900.51941926051586</v>
      </c>
      <c r="S24" s="133">
        <f>StudAnfZahl!S25-StudAnfZahl!S$5</f>
        <v>87410.026278980367</v>
      </c>
      <c r="T24" s="108">
        <f>StudAnfZahl!T25-StudAnfZahl!T$5</f>
        <v>5123.3260238078365</v>
      </c>
      <c r="U24" s="112">
        <f>StudAnfZahl!U25-StudAnfZahl!U$5</f>
        <v>16412.157319623038</v>
      </c>
    </row>
    <row r="25" spans="1:55" ht="13.5" thickTop="1">
      <c r="A25" s="53"/>
    </row>
  </sheetData>
  <phoneticPr fontId="0" type="noConversion"/>
  <pageMargins left="0.78740157499999996" right="0.78740157499999996" top="0.984251969" bottom="0.984251969" header="0.4921259845" footer="0.4921259845"/>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dimension ref="A1:V164"/>
  <sheetViews>
    <sheetView zoomScaleNormal="100" zoomScaleSheetLayoutView="100" workbookViewId="0">
      <selection activeCell="G36" sqref="G36"/>
    </sheetView>
  </sheetViews>
  <sheetFormatPr baseColWidth="10" defaultColWidth="11.42578125" defaultRowHeight="12.75"/>
  <cols>
    <col min="1" max="2" width="9.140625" style="24" customWidth="1"/>
    <col min="3" max="20" width="9.140625" style="5" customWidth="1"/>
    <col min="21" max="21" width="11" style="5" customWidth="1"/>
    <col min="22" max="16384" width="11.42578125" style="5"/>
  </cols>
  <sheetData>
    <row r="1" spans="1:22" ht="12.75" customHeight="1">
      <c r="A1" s="1">
        <v>2</v>
      </c>
      <c r="B1" s="1"/>
      <c r="C1" s="2" t="s">
        <v>45</v>
      </c>
      <c r="D1" s="3"/>
      <c r="E1" s="3"/>
      <c r="F1" s="3"/>
      <c r="G1" s="3"/>
      <c r="H1" s="3"/>
      <c r="I1" s="3"/>
      <c r="J1" s="3"/>
      <c r="K1" s="3"/>
      <c r="L1" s="3"/>
      <c r="M1" s="3"/>
      <c r="N1" s="3"/>
      <c r="O1" s="3"/>
      <c r="P1" s="3"/>
      <c r="Q1" s="3"/>
      <c r="R1" s="3"/>
    </row>
    <row r="2" spans="1:22" ht="12.75" customHeight="1">
      <c r="A2" s="117" t="s">
        <v>41</v>
      </c>
      <c r="B2" s="6"/>
      <c r="C2" s="2" t="s">
        <v>5</v>
      </c>
      <c r="D2" s="3"/>
      <c r="E2" s="3"/>
      <c r="F2" s="3"/>
      <c r="G2" s="3"/>
      <c r="H2" s="3"/>
      <c r="I2" s="58"/>
      <c r="J2" s="3"/>
      <c r="K2" s="3"/>
      <c r="L2" s="3"/>
      <c r="M2" s="3"/>
      <c r="N2" s="3"/>
      <c r="O2" s="3"/>
      <c r="P2" s="3"/>
      <c r="Q2" s="3"/>
      <c r="R2" s="3"/>
      <c r="S2" s="4"/>
    </row>
    <row r="3" spans="1:22" ht="12.75" customHeight="1" thickBot="1">
      <c r="A3" s="6"/>
      <c r="B3" s="6"/>
      <c r="C3" s="2"/>
      <c r="D3" s="3"/>
      <c r="E3" s="3"/>
      <c r="F3" s="3"/>
      <c r="G3" s="3"/>
      <c r="H3" s="3"/>
      <c r="I3" s="3"/>
      <c r="J3" s="3"/>
      <c r="K3" s="3"/>
      <c r="L3" s="3"/>
      <c r="M3" s="3"/>
      <c r="N3" s="3"/>
      <c r="O3" s="3"/>
      <c r="P3" s="3"/>
      <c r="Q3" s="3"/>
      <c r="R3" s="3"/>
      <c r="S3" s="4"/>
    </row>
    <row r="4" spans="1:22" ht="6" customHeight="1" thickTop="1">
      <c r="A4" s="140"/>
      <c r="B4" s="7"/>
      <c r="C4" s="8"/>
      <c r="D4" s="9"/>
      <c r="E4" s="9"/>
      <c r="F4" s="9"/>
      <c r="G4" s="9"/>
      <c r="H4" s="9"/>
      <c r="I4" s="9"/>
      <c r="J4" s="9"/>
      <c r="K4" s="9"/>
      <c r="L4" s="9"/>
      <c r="M4" s="9"/>
      <c r="N4" s="9"/>
      <c r="O4" s="9"/>
      <c r="P4" s="9"/>
      <c r="Q4" s="9"/>
      <c r="R4" s="41"/>
      <c r="S4" s="148" t="s">
        <v>26</v>
      </c>
      <c r="T4" s="151" t="s">
        <v>27</v>
      </c>
      <c r="U4" s="154" t="s">
        <v>28</v>
      </c>
    </row>
    <row r="5" spans="1:22" s="12" customFormat="1" ht="13.5" customHeight="1">
      <c r="A5" s="141" t="s">
        <v>16</v>
      </c>
      <c r="B5" s="10" t="s">
        <v>19</v>
      </c>
      <c r="C5" s="10" t="s">
        <v>1</v>
      </c>
      <c r="D5" s="10" t="s">
        <v>0</v>
      </c>
      <c r="E5" s="10" t="s">
        <v>2</v>
      </c>
      <c r="F5" s="10" t="s">
        <v>3</v>
      </c>
      <c r="G5" s="10" t="s">
        <v>4</v>
      </c>
      <c r="H5" s="10" t="s">
        <v>6</v>
      </c>
      <c r="I5" s="10" t="s">
        <v>7</v>
      </c>
      <c r="J5" s="11" t="s">
        <v>24</v>
      </c>
      <c r="K5" s="10" t="s">
        <v>8</v>
      </c>
      <c r="L5" s="10" t="s">
        <v>9</v>
      </c>
      <c r="M5" s="10" t="s">
        <v>10</v>
      </c>
      <c r="N5" s="10" t="s">
        <v>11</v>
      </c>
      <c r="O5" s="10" t="s">
        <v>12</v>
      </c>
      <c r="P5" s="11" t="s">
        <v>46</v>
      </c>
      <c r="Q5" s="10" t="s">
        <v>13</v>
      </c>
      <c r="R5" s="36" t="s">
        <v>14</v>
      </c>
      <c r="S5" s="149"/>
      <c r="T5" s="152"/>
      <c r="U5" s="155"/>
    </row>
    <row r="6" spans="1:22" s="12" customFormat="1" ht="6" customHeight="1" thickBot="1">
      <c r="A6" s="142"/>
      <c r="B6" s="14"/>
      <c r="C6" s="14"/>
      <c r="D6" s="14"/>
      <c r="E6" s="14"/>
      <c r="F6" s="14"/>
      <c r="G6" s="14"/>
      <c r="H6" s="14"/>
      <c r="I6" s="14"/>
      <c r="J6" s="14"/>
      <c r="K6" s="14"/>
      <c r="L6" s="14"/>
      <c r="M6" s="14"/>
      <c r="N6" s="14"/>
      <c r="O6" s="14"/>
      <c r="P6" s="14"/>
      <c r="Q6" s="14"/>
      <c r="R6" s="37"/>
      <c r="S6" s="150"/>
      <c r="T6" s="153"/>
      <c r="U6" s="156"/>
    </row>
    <row r="7" spans="1:22" s="12" customFormat="1" ht="12.75" customHeight="1" thickTop="1">
      <c r="A7" s="143"/>
      <c r="B7" s="16"/>
      <c r="C7" s="16"/>
      <c r="D7" s="16"/>
      <c r="E7" s="16"/>
      <c r="F7" s="16"/>
      <c r="G7" s="16"/>
      <c r="H7" s="16"/>
      <c r="I7" s="16"/>
      <c r="J7" s="16"/>
      <c r="K7" s="16"/>
      <c r="L7" s="16"/>
      <c r="M7" s="16"/>
      <c r="N7" s="16"/>
      <c r="O7" s="16"/>
      <c r="P7" s="16"/>
      <c r="Q7" s="16"/>
      <c r="R7" s="42"/>
      <c r="S7" s="16"/>
      <c r="T7" s="16"/>
      <c r="U7" s="30"/>
    </row>
    <row r="8" spans="1:22" s="18" customFormat="1" ht="12.75" customHeight="1">
      <c r="A8" s="144">
        <v>38353</v>
      </c>
      <c r="B8" s="17">
        <f>SUM(C8:R8)</f>
        <v>399714</v>
      </c>
      <c r="C8" s="17">
        <f>aHR!C8+FHR!C8</f>
        <v>53600</v>
      </c>
      <c r="D8" s="17">
        <f>aHR!D8+FHR!D8</f>
        <v>46690</v>
      </c>
      <c r="E8" s="17">
        <f>aHR!E8+FHR!E8</f>
        <v>16771</v>
      </c>
      <c r="F8" s="17">
        <f>aHR!F8+FHR!F8</f>
        <v>14344</v>
      </c>
      <c r="G8" s="17">
        <f>aHR!G8+FHR!G8</f>
        <v>3485</v>
      </c>
      <c r="H8" s="17">
        <f>aHR!H8+FHR!H8</f>
        <v>7816</v>
      </c>
      <c r="I8" s="17">
        <f>aHR!I8+FHR!I8</f>
        <v>29762</v>
      </c>
      <c r="J8" s="17">
        <f>aHR!J8+FHR!J8</f>
        <v>8067</v>
      </c>
      <c r="K8" s="17">
        <f>aHR!K8+FHR!K8</f>
        <v>36670</v>
      </c>
      <c r="L8" s="17">
        <f>aHR!L8+FHR!L8</f>
        <v>104013</v>
      </c>
      <c r="M8" s="17">
        <f>aHR!M8+FHR!M8</f>
        <v>16893</v>
      </c>
      <c r="N8" s="17">
        <f>aHR!N8+FHR!N8</f>
        <v>5366</v>
      </c>
      <c r="O8" s="17">
        <f>aHR!O8+FHR!O8</f>
        <v>20659</v>
      </c>
      <c r="P8" s="17">
        <f>aHR!P8+FHR!P8</f>
        <v>11897</v>
      </c>
      <c r="Q8" s="17">
        <f>aHR!Q8+FHR!Q8</f>
        <v>11155</v>
      </c>
      <c r="R8" s="39">
        <f>aHR!R8+FHR!R8</f>
        <v>12526</v>
      </c>
      <c r="S8" s="17">
        <f>aHR!S8+FHR!S8</f>
        <v>304149</v>
      </c>
      <c r="T8" s="17">
        <f>aHR!T8+FHR!T8</f>
        <v>67493</v>
      </c>
      <c r="U8" s="27">
        <f>aHR!U8+FHR!U8</f>
        <v>28072</v>
      </c>
    </row>
    <row r="9" spans="1:22" s="18" customFormat="1">
      <c r="A9" s="144">
        <v>38718</v>
      </c>
      <c r="B9" s="17">
        <f>SUM(C9:R9)</f>
        <v>415267</v>
      </c>
      <c r="C9" s="17">
        <f>aHR!C9+FHR!C9</f>
        <v>56640</v>
      </c>
      <c r="D9" s="17">
        <f>aHR!D9+FHR!D9</f>
        <v>48178</v>
      </c>
      <c r="E9" s="17">
        <f>aHR!E9+FHR!E9</f>
        <v>17361</v>
      </c>
      <c r="F9" s="17">
        <f>aHR!F9+FHR!F9</f>
        <v>14491</v>
      </c>
      <c r="G9" s="17">
        <f>aHR!G9+FHR!G9</f>
        <v>3544</v>
      </c>
      <c r="H9" s="17">
        <f>aHR!H9+FHR!H9</f>
        <v>7936</v>
      </c>
      <c r="I9" s="17">
        <f>aHR!I9+FHR!I9</f>
        <v>31681</v>
      </c>
      <c r="J9" s="17">
        <f>aHR!J9+FHR!J9</f>
        <v>8336</v>
      </c>
      <c r="K9" s="17">
        <f>aHR!K9+FHR!K9</f>
        <v>37092</v>
      </c>
      <c r="L9" s="17">
        <f>aHR!L9+FHR!L9</f>
        <v>109088</v>
      </c>
      <c r="M9" s="17">
        <f>aHR!M9+FHR!M9</f>
        <v>17821</v>
      </c>
      <c r="N9" s="17">
        <f>aHR!N9+FHR!N9</f>
        <v>5640</v>
      </c>
      <c r="O9" s="17">
        <f>aHR!O9+FHR!O9</f>
        <v>20760</v>
      </c>
      <c r="P9" s="17">
        <f>aHR!P9+FHR!P9</f>
        <v>11656</v>
      </c>
      <c r="Q9" s="17">
        <f>aHR!Q9+FHR!Q9</f>
        <v>12206</v>
      </c>
      <c r="R9" s="39">
        <f>aHR!R9+FHR!R9</f>
        <v>12837</v>
      </c>
      <c r="S9" s="17">
        <f>aHR!S9+FHR!S9</f>
        <v>318346</v>
      </c>
      <c r="T9" s="17">
        <f>aHR!T9+FHR!T9</f>
        <v>68080</v>
      </c>
      <c r="U9" s="27">
        <f>aHR!U9+FHR!U9</f>
        <v>28841</v>
      </c>
    </row>
    <row r="10" spans="1:22" s="18" customFormat="1" ht="12" customHeight="1">
      <c r="A10" s="144">
        <v>39083</v>
      </c>
      <c r="B10" s="17">
        <f>SUM(C10:R10)</f>
        <v>435350</v>
      </c>
      <c r="C10" s="17">
        <f>aHR!C10+FHR!C10</f>
        <v>59779</v>
      </c>
      <c r="D10" s="17">
        <f>aHR!D10+FHR!D10</f>
        <v>51401</v>
      </c>
      <c r="E10" s="17">
        <f>aHR!E10+FHR!E10</f>
        <v>16954</v>
      </c>
      <c r="F10" s="17">
        <f>aHR!F10+FHR!F10</f>
        <v>14899</v>
      </c>
      <c r="G10" s="17">
        <f>aHR!G10+FHR!G10</f>
        <v>3459</v>
      </c>
      <c r="H10" s="17">
        <f>aHR!H10+FHR!H10</f>
        <v>8574</v>
      </c>
      <c r="I10" s="17">
        <f>aHR!I10+FHR!I10</f>
        <v>31681</v>
      </c>
      <c r="J10" s="17">
        <f>aHR!J10+FHR!J10</f>
        <v>8429</v>
      </c>
      <c r="K10" s="17">
        <f>aHR!K10+FHR!K10</f>
        <v>39462</v>
      </c>
      <c r="L10" s="17">
        <f>aHR!L10+FHR!L10</f>
        <v>110660</v>
      </c>
      <c r="M10" s="17">
        <f>aHR!M10+FHR!M10</f>
        <v>19863</v>
      </c>
      <c r="N10" s="17">
        <f>aHR!N10+FHR!N10</f>
        <v>5818</v>
      </c>
      <c r="O10" s="17">
        <f>aHR!O10+FHR!O10</f>
        <v>19880</v>
      </c>
      <c r="P10" s="17">
        <f>aHR!P10+FHR!P10</f>
        <v>18914</v>
      </c>
      <c r="Q10" s="17">
        <f>aHR!Q10+FHR!Q10</f>
        <v>12999</v>
      </c>
      <c r="R10" s="39">
        <f>aHR!R10+FHR!R10</f>
        <v>12578</v>
      </c>
      <c r="S10" s="17">
        <f>aHR!S10+FHR!S10</f>
        <v>331663</v>
      </c>
      <c r="T10" s="17">
        <f>aHR!T10+FHR!T10</f>
        <v>74700</v>
      </c>
      <c r="U10" s="27">
        <f>aHR!U10+FHR!U10</f>
        <v>28987</v>
      </c>
    </row>
    <row r="11" spans="1:22" s="18" customFormat="1" ht="12.75" customHeight="1">
      <c r="A11" s="144">
        <v>39448</v>
      </c>
      <c r="B11" s="17">
        <f>SUM(C11:R11)</f>
        <v>441736</v>
      </c>
      <c r="C11" s="17">
        <f>aHR!C11+FHR!C11</f>
        <v>61685</v>
      </c>
      <c r="D11" s="17">
        <f>aHR!D11+FHR!D11</f>
        <v>52419</v>
      </c>
      <c r="E11" s="17">
        <f>aHR!E11+FHR!E11</f>
        <v>17412</v>
      </c>
      <c r="F11" s="17">
        <f>aHR!F11+FHR!F11</f>
        <v>14435</v>
      </c>
      <c r="G11" s="17">
        <f>aHR!G11+FHR!G11</f>
        <v>3480</v>
      </c>
      <c r="H11" s="17">
        <f>aHR!H11+FHR!H11</f>
        <v>9063</v>
      </c>
      <c r="I11" s="17">
        <f>aHR!I11+FHR!I11</f>
        <v>32158</v>
      </c>
      <c r="J11" s="17">
        <f>aHR!J11+FHR!J11</f>
        <v>13209</v>
      </c>
      <c r="K11" s="17">
        <f>aHR!K11+FHR!K11</f>
        <v>37580</v>
      </c>
      <c r="L11" s="17">
        <f>aHR!L11+FHR!L11</f>
        <v>115143</v>
      </c>
      <c r="M11" s="17">
        <f>aHR!M11+FHR!M11</f>
        <v>21201</v>
      </c>
      <c r="N11" s="17">
        <f>aHR!N11+FHR!N11</f>
        <v>6189</v>
      </c>
      <c r="O11" s="17">
        <f>aHR!O11+FHR!O11</f>
        <v>20260</v>
      </c>
      <c r="P11" s="17">
        <f>aHR!P11+FHR!P11</f>
        <v>11694</v>
      </c>
      <c r="Q11" s="17">
        <f>aHR!Q11+FHR!Q11</f>
        <v>13282</v>
      </c>
      <c r="R11" s="39">
        <f>aHR!R11+FHR!R11</f>
        <v>12526</v>
      </c>
      <c r="S11" s="17">
        <f>aHR!S11+FHR!S11</f>
        <v>339657</v>
      </c>
      <c r="T11" s="17">
        <f>aHR!T11+FHR!T11</f>
        <v>72124</v>
      </c>
      <c r="U11" s="27">
        <f>aHR!U11+FHR!U11</f>
        <v>29955</v>
      </c>
      <c r="V11" s="43"/>
    </row>
    <row r="12" spans="1:22" s="18" customFormat="1" ht="12.75" customHeight="1">
      <c r="A12" s="144">
        <v>39814</v>
      </c>
      <c r="B12" s="17">
        <f t="shared" ref="B12:B28" si="0">SUM(C12:R12)</f>
        <v>448970</v>
      </c>
      <c r="C12" s="17">
        <f>aHR!C12+FHR!C12</f>
        <v>65803</v>
      </c>
      <c r="D12" s="17">
        <f>aHR!D12+FHR!D12</f>
        <v>55844</v>
      </c>
      <c r="E12" s="17">
        <f>aHR!E12+FHR!E12</f>
        <v>17362</v>
      </c>
      <c r="F12" s="17">
        <f>aHR!F12+FHR!F12</f>
        <v>15428</v>
      </c>
      <c r="G12" s="17">
        <f>aHR!G12+FHR!G12</f>
        <v>3476</v>
      </c>
      <c r="H12" s="17">
        <f>aHR!H12+FHR!H12</f>
        <v>9666</v>
      </c>
      <c r="I12" s="17">
        <f>aHR!I12+FHR!I12</f>
        <v>32931</v>
      </c>
      <c r="J12" s="17">
        <f>aHR!J12+FHR!J12</f>
        <v>7217</v>
      </c>
      <c r="K12" s="17">
        <f>aHR!K12+FHR!K12</f>
        <v>39843</v>
      </c>
      <c r="L12" s="17">
        <f>aHR!L12+FHR!L12</f>
        <v>116435</v>
      </c>
      <c r="M12" s="17">
        <f>aHR!M12+FHR!M12</f>
        <v>21881</v>
      </c>
      <c r="N12" s="17">
        <f>aHR!N12+FHR!N12</f>
        <v>9103</v>
      </c>
      <c r="O12" s="17">
        <f>aHR!O12+FHR!O12</f>
        <v>18523</v>
      </c>
      <c r="P12" s="17">
        <f>aHR!P12+FHR!P12</f>
        <v>9970</v>
      </c>
      <c r="Q12" s="17">
        <f>aHR!Q12+FHR!Q12</f>
        <v>14148</v>
      </c>
      <c r="R12" s="39">
        <f>aHR!R12+FHR!R12</f>
        <v>11340</v>
      </c>
      <c r="S12" s="17">
        <f>aHR!S12+FHR!S12</f>
        <v>355988</v>
      </c>
      <c r="T12" s="17">
        <f>aHR!T12+FHR!T12</f>
        <v>62478</v>
      </c>
      <c r="U12" s="27">
        <f>aHR!U12+FHR!U12</f>
        <v>30504</v>
      </c>
    </row>
    <row r="13" spans="1:22" s="18" customFormat="1" ht="12.75" customHeight="1">
      <c r="A13" s="144">
        <v>40179</v>
      </c>
      <c r="B13" s="17">
        <f t="shared" si="0"/>
        <v>459635</v>
      </c>
      <c r="C13" s="17">
        <f>aHR!C13+FHR!C13</f>
        <v>69007</v>
      </c>
      <c r="D13" s="17">
        <f>aHR!D13+FHR!D13</f>
        <v>61538</v>
      </c>
      <c r="E13" s="17">
        <f>aHR!E13+FHR!E13</f>
        <v>16899</v>
      </c>
      <c r="F13" s="17">
        <f>aHR!F13+FHR!F13</f>
        <v>12308</v>
      </c>
      <c r="G13" s="17">
        <f>aHR!G13+FHR!G13</f>
        <v>3948</v>
      </c>
      <c r="H13" s="17">
        <f>aHR!H13+FHR!H13</f>
        <v>15437</v>
      </c>
      <c r="I13" s="17">
        <f>aHR!I13+FHR!I13</f>
        <v>34761</v>
      </c>
      <c r="J13" s="17">
        <f>aHR!J13+FHR!J13</f>
        <v>5579</v>
      </c>
      <c r="K13" s="17">
        <f>aHR!K13+FHR!K13</f>
        <v>44544</v>
      </c>
      <c r="L13" s="17">
        <f>aHR!L13+FHR!L13</f>
        <v>120910</v>
      </c>
      <c r="M13" s="17">
        <f>aHR!M13+FHR!M13</f>
        <v>22973</v>
      </c>
      <c r="N13" s="17">
        <f>aHR!N13+FHR!N13</f>
        <v>6199</v>
      </c>
      <c r="O13" s="17">
        <f>aHR!O13+FHR!O13</f>
        <v>13257</v>
      </c>
      <c r="P13" s="17">
        <f>aHR!P13+FHR!P13</f>
        <v>7226</v>
      </c>
      <c r="Q13" s="17">
        <f>aHR!Q13+FHR!Q13</f>
        <v>15836</v>
      </c>
      <c r="R13" s="39">
        <f>aHR!R13+FHR!R13</f>
        <v>9213</v>
      </c>
      <c r="S13" s="17">
        <f>aHR!S13+FHR!S13</f>
        <v>375768</v>
      </c>
      <c r="T13" s="17">
        <f>aHR!T13+FHR!T13</f>
        <v>47583</v>
      </c>
      <c r="U13" s="27">
        <f>aHR!U13+FHR!U13</f>
        <v>36284</v>
      </c>
    </row>
    <row r="14" spans="1:22" s="18" customFormat="1" ht="12.75" customHeight="1">
      <c r="A14" s="144">
        <v>40544</v>
      </c>
      <c r="B14" s="17">
        <f t="shared" si="0"/>
        <v>506413</v>
      </c>
      <c r="C14" s="17">
        <f>aHR!C14+FHR!C14</f>
        <v>72432</v>
      </c>
      <c r="D14" s="17">
        <f>aHR!D14+FHR!D14</f>
        <v>94541</v>
      </c>
      <c r="E14" s="17">
        <f>aHR!E14+FHR!E14</f>
        <v>16326</v>
      </c>
      <c r="F14" s="17">
        <f>aHR!F14+FHR!F14</f>
        <v>9076</v>
      </c>
      <c r="G14" s="17">
        <f>aHR!G14+FHR!G14</f>
        <v>3869</v>
      </c>
      <c r="H14" s="17">
        <f>aHR!H14+FHR!H14</f>
        <v>10217</v>
      </c>
      <c r="I14" s="17">
        <f>aHR!I14+FHR!I14</f>
        <v>36589</v>
      </c>
      <c r="J14" s="17">
        <f>aHR!J14+FHR!J14</f>
        <v>4752</v>
      </c>
      <c r="K14" s="17">
        <f>aHR!K14+FHR!K14</f>
        <v>63519</v>
      </c>
      <c r="L14" s="17">
        <f>aHR!L14+FHR!L14</f>
        <v>124458</v>
      </c>
      <c r="M14" s="17">
        <f>aHR!M14+FHR!M14</f>
        <v>23488</v>
      </c>
      <c r="N14" s="17">
        <f>aHR!N14+FHR!N14</f>
        <v>6213</v>
      </c>
      <c r="O14" s="17">
        <f>aHR!O14+FHR!O14</f>
        <v>12056</v>
      </c>
      <c r="P14" s="17">
        <f>aHR!P14+FHR!P14</f>
        <v>6289</v>
      </c>
      <c r="Q14" s="17">
        <f>aHR!Q14+FHR!Q14</f>
        <v>15178</v>
      </c>
      <c r="R14" s="39">
        <f>aHR!R14+FHR!R14</f>
        <v>7410</v>
      </c>
      <c r="S14" s="17">
        <f>aHR!S14+FHR!S14</f>
        <v>436418</v>
      </c>
      <c r="T14" s="17">
        <f>aHR!T14+FHR!T14</f>
        <v>39583</v>
      </c>
      <c r="U14" s="27">
        <f>aHR!U14+FHR!U14</f>
        <v>30412</v>
      </c>
    </row>
    <row r="15" spans="1:22" s="18" customFormat="1" ht="12.75" customHeight="1">
      <c r="A15" s="144">
        <v>40909</v>
      </c>
      <c r="B15" s="17">
        <f t="shared" si="0"/>
        <v>500957</v>
      </c>
      <c r="C15" s="17">
        <f>aHR!C15+FHR!C15</f>
        <v>97225</v>
      </c>
      <c r="D15" s="17">
        <f>aHR!D15+FHR!D15</f>
        <v>63349</v>
      </c>
      <c r="E15" s="17">
        <f>aHR!E15+FHR!E15</f>
        <v>21852</v>
      </c>
      <c r="F15" s="17">
        <f>aHR!F15+FHR!F15</f>
        <v>11609</v>
      </c>
      <c r="G15" s="17">
        <f>aHR!G15+FHR!G15</f>
        <v>5010</v>
      </c>
      <c r="H15" s="17">
        <f>aHR!H15+FHR!H15</f>
        <v>10679</v>
      </c>
      <c r="I15" s="17">
        <f>aHR!I15+FHR!I15</f>
        <v>37674</v>
      </c>
      <c r="J15" s="17">
        <f>aHR!J15+FHR!J15</f>
        <v>4816</v>
      </c>
      <c r="K15" s="17">
        <f>aHR!K15+FHR!K15</f>
        <v>49315</v>
      </c>
      <c r="L15" s="17">
        <f>aHR!L15+FHR!L15</f>
        <v>128674</v>
      </c>
      <c r="M15" s="17">
        <f>aHR!M15+FHR!M15</f>
        <v>23892</v>
      </c>
      <c r="N15" s="17">
        <f>aHR!N15+FHR!N15</f>
        <v>6291</v>
      </c>
      <c r="O15" s="17">
        <f>aHR!O15+FHR!O15</f>
        <v>11783</v>
      </c>
      <c r="P15" s="17">
        <f>aHR!P15+FHR!P15</f>
        <v>5714</v>
      </c>
      <c r="Q15" s="17">
        <f>aHR!Q15+FHR!Q15</f>
        <v>15613</v>
      </c>
      <c r="R15" s="39">
        <f>aHR!R15+FHR!R15</f>
        <v>7461</v>
      </c>
      <c r="S15" s="17">
        <f>aHR!S15+FHR!S15</f>
        <v>422033</v>
      </c>
      <c r="T15" s="17">
        <f>aHR!T15+FHR!T15</f>
        <v>41383</v>
      </c>
      <c r="U15" s="27">
        <f>aHR!U15+FHR!U15</f>
        <v>37541</v>
      </c>
    </row>
    <row r="16" spans="1:22" s="18" customFormat="1" ht="12.75" customHeight="1">
      <c r="A16" s="144">
        <v>41275</v>
      </c>
      <c r="B16" s="28">
        <f t="shared" si="0"/>
        <v>516370</v>
      </c>
      <c r="C16" s="28">
        <f>aHR!C16+FHR!C16</f>
        <v>67500</v>
      </c>
      <c r="D16" s="28">
        <f>aHR!D16+FHR!D16</f>
        <v>63700</v>
      </c>
      <c r="E16" s="28">
        <f>aHR!E16+FHR!E16</f>
        <v>16600</v>
      </c>
      <c r="F16" s="28">
        <f>aHR!F16+FHR!F16</f>
        <v>8670</v>
      </c>
      <c r="G16" s="28">
        <f>aHR!G16+FHR!G16</f>
        <v>4130</v>
      </c>
      <c r="H16" s="28">
        <f>aHR!H16+FHR!H16</f>
        <v>10780</v>
      </c>
      <c r="I16" s="28">
        <f>aHR!I16+FHR!I16</f>
        <v>45300</v>
      </c>
      <c r="J16" s="28">
        <f>aHR!J16+FHR!J16</f>
        <v>4810</v>
      </c>
      <c r="K16" s="28">
        <f>aHR!K16+FHR!K16</f>
        <v>46500</v>
      </c>
      <c r="L16" s="28">
        <f>aHR!L16+FHR!L16</f>
        <v>176000</v>
      </c>
      <c r="M16" s="28">
        <f>aHR!M16+FHR!M16</f>
        <v>25000</v>
      </c>
      <c r="N16" s="28">
        <f>aHR!N16+FHR!N16</f>
        <v>6260</v>
      </c>
      <c r="O16" s="28">
        <f>aHR!O16+FHR!O16</f>
        <v>12200</v>
      </c>
      <c r="P16" s="28">
        <f>aHR!P16+FHR!P16</f>
        <v>6200</v>
      </c>
      <c r="Q16" s="28">
        <f>aHR!Q16+FHR!Q16</f>
        <v>16070</v>
      </c>
      <c r="R16" s="40">
        <f>aHR!R16+FHR!R16</f>
        <v>6650</v>
      </c>
      <c r="S16" s="28">
        <f>aHR!S16+FHR!S16</f>
        <v>446330</v>
      </c>
      <c r="T16" s="28">
        <f>aHR!T16+FHR!T16</f>
        <v>38530</v>
      </c>
      <c r="U16" s="29">
        <f>aHR!U16+FHR!U16</f>
        <v>31510</v>
      </c>
    </row>
    <row r="17" spans="1:22" s="18" customFormat="1" ht="12.75" customHeight="1">
      <c r="A17" s="144">
        <v>41640</v>
      </c>
      <c r="B17" s="28">
        <f t="shared" si="0"/>
        <v>472780</v>
      </c>
      <c r="C17" s="28">
        <f>aHR!C17+FHR!C17</f>
        <v>66700</v>
      </c>
      <c r="D17" s="28">
        <f>aHR!D17+FHR!D17</f>
        <v>64100</v>
      </c>
      <c r="E17" s="28">
        <f>aHR!E17+FHR!E17</f>
        <v>16540</v>
      </c>
      <c r="F17" s="28">
        <f>aHR!F17+FHR!F17</f>
        <v>9050</v>
      </c>
      <c r="G17" s="28">
        <f>aHR!G17+FHR!G17</f>
        <v>4260</v>
      </c>
      <c r="H17" s="28">
        <f>aHR!H17+FHR!H17</f>
        <v>10880</v>
      </c>
      <c r="I17" s="28">
        <f>aHR!I17+FHR!I17</f>
        <v>42300</v>
      </c>
      <c r="J17" s="28">
        <f>aHR!J17+FHR!J17</f>
        <v>5360</v>
      </c>
      <c r="K17" s="28">
        <f>aHR!K17+FHR!K17</f>
        <v>47300</v>
      </c>
      <c r="L17" s="28">
        <f>aHR!L17+FHR!L17</f>
        <v>132000</v>
      </c>
      <c r="M17" s="28">
        <f>aHR!M17+FHR!M17</f>
        <v>25100</v>
      </c>
      <c r="N17" s="28">
        <f>aHR!N17+FHR!N17</f>
        <v>6210</v>
      </c>
      <c r="O17" s="28">
        <f>aHR!O17+FHR!O17</f>
        <v>13400</v>
      </c>
      <c r="P17" s="28">
        <f>aHR!P17+FHR!P17</f>
        <v>6500</v>
      </c>
      <c r="Q17" s="28">
        <f>aHR!Q17+FHR!Q17</f>
        <v>16290</v>
      </c>
      <c r="R17" s="40">
        <f>aHR!R17+FHR!R17</f>
        <v>6790</v>
      </c>
      <c r="S17" s="28">
        <f>aHR!S17+FHR!S17</f>
        <v>400000</v>
      </c>
      <c r="T17" s="28">
        <f>aHR!T17+FHR!T17</f>
        <v>41100</v>
      </c>
      <c r="U17" s="29">
        <f>aHR!U17+FHR!U17</f>
        <v>31680</v>
      </c>
    </row>
    <row r="18" spans="1:22" s="18" customFormat="1" ht="12.75" customHeight="1">
      <c r="A18" s="144">
        <v>42005</v>
      </c>
      <c r="B18" s="28">
        <f t="shared" si="0"/>
        <v>484300</v>
      </c>
      <c r="C18" s="28">
        <f>aHR!C18+FHR!C18</f>
        <v>69500</v>
      </c>
      <c r="D18" s="28">
        <f>aHR!D18+FHR!D18</f>
        <v>65800</v>
      </c>
      <c r="E18" s="28">
        <f>aHR!E18+FHR!E18</f>
        <v>18160</v>
      </c>
      <c r="F18" s="28">
        <f>aHR!F18+FHR!F18</f>
        <v>9810</v>
      </c>
      <c r="G18" s="28">
        <f>aHR!G18+FHR!G18</f>
        <v>4260</v>
      </c>
      <c r="H18" s="28">
        <f>aHR!H18+FHR!H18</f>
        <v>10880</v>
      </c>
      <c r="I18" s="28">
        <f>aHR!I18+FHR!I18</f>
        <v>38700</v>
      </c>
      <c r="J18" s="28">
        <f>aHR!J18+FHR!J18</f>
        <v>6000</v>
      </c>
      <c r="K18" s="28">
        <f>aHR!K18+FHR!K18</f>
        <v>48600</v>
      </c>
      <c r="L18" s="28">
        <f>aHR!L18+FHR!L18</f>
        <v>133400</v>
      </c>
      <c r="M18" s="28">
        <f>aHR!M18+FHR!M18</f>
        <v>26100</v>
      </c>
      <c r="N18" s="28">
        <f>aHR!N18+FHR!N18</f>
        <v>6390</v>
      </c>
      <c r="O18" s="28">
        <f>aHR!O18+FHR!O18</f>
        <v>14600</v>
      </c>
      <c r="P18" s="28">
        <f>aHR!P18+FHR!P18</f>
        <v>7000</v>
      </c>
      <c r="Q18" s="28">
        <f>aHR!Q18+FHR!Q18</f>
        <v>17870</v>
      </c>
      <c r="R18" s="40">
        <f>aHR!R18+FHR!R18</f>
        <v>7230</v>
      </c>
      <c r="S18" s="28">
        <f>aHR!S18+FHR!S18</f>
        <v>406360</v>
      </c>
      <c r="T18" s="28">
        <f>aHR!T18+FHR!T18</f>
        <v>44640</v>
      </c>
      <c r="U18" s="29">
        <f>aHR!U18+FHR!U18</f>
        <v>33300</v>
      </c>
    </row>
    <row r="19" spans="1:22" s="18" customFormat="1" ht="12.75" customHeight="1">
      <c r="A19" s="144">
        <v>42370</v>
      </c>
      <c r="B19" s="28">
        <f t="shared" si="0"/>
        <v>490700</v>
      </c>
      <c r="C19" s="28">
        <f>aHR!C19+FHR!C19</f>
        <v>69800</v>
      </c>
      <c r="D19" s="28">
        <f>aHR!D19+FHR!D19</f>
        <v>65800</v>
      </c>
      <c r="E19" s="28">
        <f>aHR!E19+FHR!E19</f>
        <v>17680</v>
      </c>
      <c r="F19" s="28">
        <f>aHR!F19+FHR!F19</f>
        <v>10350</v>
      </c>
      <c r="G19" s="28">
        <f>aHR!G19+FHR!G19</f>
        <v>4250</v>
      </c>
      <c r="H19" s="28">
        <f>aHR!H19+FHR!H19</f>
        <v>10770</v>
      </c>
      <c r="I19" s="28">
        <f>aHR!I19+FHR!I19</f>
        <v>37300</v>
      </c>
      <c r="J19" s="28">
        <f>aHR!J19+FHR!J19</f>
        <v>6340</v>
      </c>
      <c r="K19" s="28">
        <f>aHR!K19+FHR!K19</f>
        <v>47500</v>
      </c>
      <c r="L19" s="28">
        <f>aHR!L19+FHR!L19</f>
        <v>130500</v>
      </c>
      <c r="M19" s="28">
        <f>aHR!M19+FHR!M19</f>
        <v>27600</v>
      </c>
      <c r="N19" s="28">
        <f>aHR!N19+FHR!N19</f>
        <v>6070</v>
      </c>
      <c r="O19" s="28">
        <f>aHR!O19+FHR!O19</f>
        <v>15400</v>
      </c>
      <c r="P19" s="28">
        <f>aHR!P19+FHR!P19</f>
        <v>7100</v>
      </c>
      <c r="Q19" s="28">
        <f>aHR!Q19+FHR!Q19</f>
        <v>26580</v>
      </c>
      <c r="R19" s="40">
        <f>aHR!R19+FHR!R19</f>
        <v>7660</v>
      </c>
      <c r="S19" s="28">
        <f>aHR!S19+FHR!S19</f>
        <v>411150</v>
      </c>
      <c r="T19" s="28">
        <f>aHR!T19+FHR!T19</f>
        <v>46850</v>
      </c>
      <c r="U19" s="29">
        <f>aHR!U19+FHR!U19</f>
        <v>32700</v>
      </c>
    </row>
    <row r="20" spans="1:22" s="18" customFormat="1" ht="12.75" customHeight="1">
      <c r="A20" s="144">
        <v>42736</v>
      </c>
      <c r="B20" s="28">
        <f t="shared" si="0"/>
        <v>479580</v>
      </c>
      <c r="C20" s="28">
        <f>aHR!C20+FHR!C20</f>
        <v>69700</v>
      </c>
      <c r="D20" s="28">
        <f>aHR!D20+FHR!D20</f>
        <v>66100</v>
      </c>
      <c r="E20" s="28">
        <f>aHR!E20+FHR!E20</f>
        <v>18320</v>
      </c>
      <c r="F20" s="28">
        <f>aHR!F20+FHR!F20</f>
        <v>11270</v>
      </c>
      <c r="G20" s="28">
        <f>aHR!G20+FHR!G20</f>
        <v>4030</v>
      </c>
      <c r="H20" s="28">
        <f>aHR!H20+FHR!H20</f>
        <v>10770</v>
      </c>
      <c r="I20" s="28">
        <f>aHR!I20+FHR!I20</f>
        <v>36700</v>
      </c>
      <c r="J20" s="28">
        <f>aHR!J20+FHR!J20</f>
        <v>6490</v>
      </c>
      <c r="K20" s="28">
        <f>aHR!K20+FHR!K20</f>
        <v>46100</v>
      </c>
      <c r="L20" s="28">
        <f>aHR!L20+FHR!L20</f>
        <v>127900</v>
      </c>
      <c r="M20" s="28">
        <f>aHR!M20+FHR!M20</f>
        <v>26300</v>
      </c>
      <c r="N20" s="28">
        <f>aHR!N20+FHR!N20</f>
        <v>5930</v>
      </c>
      <c r="O20" s="28">
        <f>aHR!O20+FHR!O20</f>
        <v>15800</v>
      </c>
      <c r="P20" s="28">
        <f>aHR!P20+FHR!P20</f>
        <v>7250</v>
      </c>
      <c r="Q20" s="28">
        <f>aHR!Q20+FHR!Q20</f>
        <v>19030</v>
      </c>
      <c r="R20" s="40">
        <f>aHR!R20+FHR!R20</f>
        <v>7890</v>
      </c>
      <c r="S20" s="28">
        <f>aHR!S20+FHR!S20</f>
        <v>397760</v>
      </c>
      <c r="T20" s="28">
        <f>aHR!T20+FHR!T20</f>
        <v>48700</v>
      </c>
      <c r="U20" s="29">
        <f>aHR!U20+FHR!U20</f>
        <v>33120</v>
      </c>
    </row>
    <row r="21" spans="1:22" s="18" customFormat="1" ht="12.75" customHeight="1">
      <c r="A21" s="144">
        <v>43101</v>
      </c>
      <c r="B21" s="28">
        <f t="shared" si="0"/>
        <v>475950</v>
      </c>
      <c r="C21" s="28">
        <f>aHR!C21+FHR!C21</f>
        <v>68100</v>
      </c>
      <c r="D21" s="28">
        <f>aHR!D21+FHR!D21</f>
        <v>66000</v>
      </c>
      <c r="E21" s="28">
        <f>aHR!E21+FHR!E21</f>
        <v>17950</v>
      </c>
      <c r="F21" s="28">
        <f>aHR!F21+FHR!F21</f>
        <v>11370</v>
      </c>
      <c r="G21" s="28">
        <f>aHR!G21+FHR!G21</f>
        <v>3800</v>
      </c>
      <c r="H21" s="28">
        <f>aHR!H21+FHR!H21</f>
        <v>10770</v>
      </c>
      <c r="I21" s="28">
        <f>aHR!I21+FHR!I21</f>
        <v>37000</v>
      </c>
      <c r="J21" s="28">
        <f>aHR!J21+FHR!J21</f>
        <v>6820</v>
      </c>
      <c r="K21" s="28">
        <f>aHR!K21+FHR!K21</f>
        <v>45800</v>
      </c>
      <c r="L21" s="28">
        <f>aHR!L21+FHR!L21</f>
        <v>126100</v>
      </c>
      <c r="M21" s="28">
        <f>aHR!M21+FHR!M21</f>
        <v>25800</v>
      </c>
      <c r="N21" s="28">
        <f>aHR!N21+FHR!N21</f>
        <v>5830</v>
      </c>
      <c r="O21" s="28">
        <f>aHR!O21+FHR!O21</f>
        <v>16100</v>
      </c>
      <c r="P21" s="28">
        <f>aHR!P21+FHR!P21</f>
        <v>7450</v>
      </c>
      <c r="Q21" s="28">
        <f>aHR!Q21+FHR!Q21</f>
        <v>18950</v>
      </c>
      <c r="R21" s="40">
        <f>aHR!R21+FHR!R21</f>
        <v>8110</v>
      </c>
      <c r="S21" s="28">
        <f>aHR!S21+FHR!S21</f>
        <v>393580</v>
      </c>
      <c r="T21" s="28">
        <f>aHR!T21+FHR!T21</f>
        <v>49850</v>
      </c>
      <c r="U21" s="29">
        <f>aHR!U21+FHR!U21</f>
        <v>32520</v>
      </c>
    </row>
    <row r="22" spans="1:22" s="18" customFormat="1" ht="12.75" customHeight="1">
      <c r="A22" s="144">
        <v>43466</v>
      </c>
      <c r="B22" s="28">
        <f t="shared" si="0"/>
        <v>467630</v>
      </c>
      <c r="C22" s="28">
        <f>aHR!C22+FHR!C22</f>
        <v>66300</v>
      </c>
      <c r="D22" s="28">
        <f>aHR!D22+FHR!D22</f>
        <v>64100</v>
      </c>
      <c r="E22" s="28">
        <f>aHR!E22+FHR!E22</f>
        <v>16940</v>
      </c>
      <c r="F22" s="28">
        <f>aHR!F22+FHR!F22</f>
        <v>11070</v>
      </c>
      <c r="G22" s="28">
        <f>aHR!G22+FHR!G22</f>
        <v>3790</v>
      </c>
      <c r="H22" s="28">
        <f>aHR!H22+FHR!H22</f>
        <v>10670</v>
      </c>
      <c r="I22" s="28">
        <f>aHR!I22+FHR!I22</f>
        <v>35600</v>
      </c>
      <c r="J22" s="28">
        <f>aHR!J22+FHR!J22</f>
        <v>6730</v>
      </c>
      <c r="K22" s="28">
        <f>aHR!K22+FHR!K22</f>
        <v>45700</v>
      </c>
      <c r="L22" s="28">
        <f>aHR!L22+FHR!L22</f>
        <v>126200</v>
      </c>
      <c r="M22" s="28">
        <f>aHR!M22+FHR!M22</f>
        <v>24900</v>
      </c>
      <c r="N22" s="28">
        <f>aHR!N22+FHR!N22</f>
        <v>5500</v>
      </c>
      <c r="O22" s="28">
        <f>aHR!O22+FHR!O22</f>
        <v>15300</v>
      </c>
      <c r="P22" s="28">
        <f>aHR!P22+FHR!P22</f>
        <v>7350</v>
      </c>
      <c r="Q22" s="28">
        <f>aHR!Q22+FHR!Q22</f>
        <v>19250</v>
      </c>
      <c r="R22" s="40">
        <f>aHR!R22+FHR!R22</f>
        <v>8230</v>
      </c>
      <c r="S22" s="28">
        <f>aHR!S22+FHR!S22</f>
        <v>387550</v>
      </c>
      <c r="T22" s="28">
        <f>aHR!T22+FHR!T22</f>
        <v>48680</v>
      </c>
      <c r="U22" s="29">
        <f>aHR!U22+FHR!U22</f>
        <v>31400</v>
      </c>
    </row>
    <row r="23" spans="1:22" s="18" customFormat="1" ht="12.75" customHeight="1">
      <c r="A23" s="144">
        <v>43831</v>
      </c>
      <c r="B23" s="28">
        <f t="shared" si="0"/>
        <v>456360</v>
      </c>
      <c r="C23" s="28">
        <f>aHR!C23+FHR!C23</f>
        <v>63300</v>
      </c>
      <c r="D23" s="28">
        <f>aHR!D23+FHR!D23</f>
        <v>61400</v>
      </c>
      <c r="E23" s="28">
        <f>aHR!E23+FHR!E23</f>
        <v>17000</v>
      </c>
      <c r="F23" s="28">
        <f>aHR!F23+FHR!F23</f>
        <v>10950</v>
      </c>
      <c r="G23" s="28">
        <f>aHR!G23+FHR!G23</f>
        <v>3970</v>
      </c>
      <c r="H23" s="28">
        <f>aHR!H23+FHR!H23</f>
        <v>10770</v>
      </c>
      <c r="I23" s="28">
        <f>aHR!I23+FHR!I23</f>
        <v>35000</v>
      </c>
      <c r="J23" s="28">
        <f>aHR!J23+FHR!J23</f>
        <v>6660</v>
      </c>
      <c r="K23" s="28">
        <f>aHR!K23+FHR!K23</f>
        <v>45100</v>
      </c>
      <c r="L23" s="28">
        <f>aHR!L23+FHR!L23</f>
        <v>123400</v>
      </c>
      <c r="M23" s="28">
        <f>aHR!M23+FHR!M23</f>
        <v>24220</v>
      </c>
      <c r="N23" s="28">
        <f>aHR!N23+FHR!N23</f>
        <v>5390</v>
      </c>
      <c r="O23" s="28">
        <f>aHR!O23+FHR!O23</f>
        <v>15100</v>
      </c>
      <c r="P23" s="28">
        <f>aHR!P23+FHR!P23</f>
        <v>7250</v>
      </c>
      <c r="Q23" s="28">
        <f>aHR!Q23+FHR!Q23</f>
        <v>18620</v>
      </c>
      <c r="R23" s="40">
        <f>aHR!R23+FHR!R23</f>
        <v>8230</v>
      </c>
      <c r="S23" s="28">
        <f>aHR!S23+FHR!S23</f>
        <v>376430</v>
      </c>
      <c r="T23" s="28">
        <f>aHR!T23+FHR!T23</f>
        <v>48190</v>
      </c>
      <c r="U23" s="29">
        <f>aHR!U23+FHR!U23</f>
        <v>31740</v>
      </c>
      <c r="V23" s="43"/>
    </row>
    <row r="24" spans="1:22" s="18" customFormat="1" ht="12.75" customHeight="1">
      <c r="A24" s="144">
        <v>44197</v>
      </c>
      <c r="B24" s="28">
        <f t="shared" si="0"/>
        <v>453150</v>
      </c>
      <c r="C24" s="28">
        <f>aHR!C24+FHR!C24</f>
        <v>61100</v>
      </c>
      <c r="D24" s="28">
        <f>aHR!D24+FHR!D24</f>
        <v>60500</v>
      </c>
      <c r="E24" s="28">
        <f>aHR!E24+FHR!E24</f>
        <v>17230</v>
      </c>
      <c r="F24" s="28">
        <f>aHR!F24+FHR!F24</f>
        <v>11040</v>
      </c>
      <c r="G24" s="28">
        <f>aHR!G24+FHR!G24</f>
        <v>3990</v>
      </c>
      <c r="H24" s="28">
        <f>aHR!H24+FHR!H24</f>
        <v>10770</v>
      </c>
      <c r="I24" s="28">
        <f>aHR!I24+FHR!I24</f>
        <v>34700</v>
      </c>
      <c r="J24" s="28">
        <f>aHR!J24+FHR!J24</f>
        <v>6680</v>
      </c>
      <c r="K24" s="28">
        <f>aHR!K24+FHR!K24</f>
        <v>44200</v>
      </c>
      <c r="L24" s="28">
        <f>aHR!L24+FHR!L24</f>
        <v>124700</v>
      </c>
      <c r="M24" s="28">
        <f>aHR!M24+FHR!M24</f>
        <v>24500</v>
      </c>
      <c r="N24" s="28">
        <f>aHR!N24+FHR!N24</f>
        <v>5150</v>
      </c>
      <c r="O24" s="28">
        <f>aHR!O24+FHR!O24</f>
        <v>15200</v>
      </c>
      <c r="P24" s="28">
        <f>aHR!P24+FHR!P24</f>
        <v>7150</v>
      </c>
      <c r="Q24" s="28">
        <f>aHR!Q24+FHR!Q24</f>
        <v>18000</v>
      </c>
      <c r="R24" s="40">
        <f>aHR!R24+FHR!R24</f>
        <v>8240</v>
      </c>
      <c r="S24" s="28">
        <f>aHR!S24+FHR!S24</f>
        <v>372850</v>
      </c>
      <c r="T24" s="28">
        <f>aHR!T24+FHR!T24</f>
        <v>48310</v>
      </c>
      <c r="U24" s="29">
        <f>aHR!U24+FHR!U24</f>
        <v>31990</v>
      </c>
      <c r="V24" s="43"/>
    </row>
    <row r="25" spans="1:22" s="18" customFormat="1" ht="12.75" customHeight="1">
      <c r="A25" s="144">
        <v>44562</v>
      </c>
      <c r="B25" s="28">
        <f t="shared" si="0"/>
        <v>444720</v>
      </c>
      <c r="C25" s="28">
        <f>aHR!C25+FHR!C25</f>
        <v>59600</v>
      </c>
      <c r="D25" s="28">
        <f>aHR!D25+FHR!D25</f>
        <v>58000</v>
      </c>
      <c r="E25" s="28">
        <f>aHR!E25+FHR!E25</f>
        <v>17370</v>
      </c>
      <c r="F25" s="28">
        <f>aHR!F25+FHR!F25</f>
        <v>10950</v>
      </c>
      <c r="G25" s="28">
        <f>aHR!G25+FHR!G25</f>
        <v>3990</v>
      </c>
      <c r="H25" s="28">
        <f>aHR!H25+FHR!H25</f>
        <v>10880</v>
      </c>
      <c r="I25" s="28">
        <f>aHR!I25+FHR!I25</f>
        <v>34000</v>
      </c>
      <c r="J25" s="28">
        <f>aHR!J25+FHR!J25</f>
        <v>6910</v>
      </c>
      <c r="K25" s="28">
        <f>aHR!K25+FHR!K25</f>
        <v>44100</v>
      </c>
      <c r="L25" s="28">
        <f>aHR!L25+FHR!L25</f>
        <v>122400</v>
      </c>
      <c r="M25" s="28">
        <f>aHR!M25+FHR!M25</f>
        <v>23100</v>
      </c>
      <c r="N25" s="28">
        <f>aHR!N25+FHR!N25</f>
        <v>4940</v>
      </c>
      <c r="O25" s="28">
        <f>aHR!O25+FHR!O25</f>
        <v>15600</v>
      </c>
      <c r="P25" s="28">
        <f>aHR!P25+FHR!P25</f>
        <v>7150</v>
      </c>
      <c r="Q25" s="28">
        <f>aHR!Q25+FHR!Q25</f>
        <v>17490</v>
      </c>
      <c r="R25" s="40">
        <f>aHR!R25+FHR!R25</f>
        <v>8240</v>
      </c>
      <c r="S25" s="28">
        <f>aHR!S25+FHR!S25</f>
        <v>363630</v>
      </c>
      <c r="T25" s="28">
        <f>aHR!T25+FHR!T25</f>
        <v>48850</v>
      </c>
      <c r="U25" s="29">
        <f>aHR!U25+FHR!U25</f>
        <v>32240</v>
      </c>
      <c r="V25" s="43"/>
    </row>
    <row r="26" spans="1:22" s="18" customFormat="1" ht="12.75" customHeight="1">
      <c r="A26" s="144">
        <v>44927</v>
      </c>
      <c r="B26" s="28">
        <f t="shared" si="0"/>
        <v>443350</v>
      </c>
      <c r="C26" s="28">
        <f>aHR!C26+FHR!C26</f>
        <v>58500</v>
      </c>
      <c r="D26" s="28">
        <f>aHR!D26+FHR!D26</f>
        <v>57000</v>
      </c>
      <c r="E26" s="28">
        <f>aHR!E26+FHR!E26</f>
        <v>17540</v>
      </c>
      <c r="F26" s="28">
        <f>aHR!F26+FHR!F26</f>
        <v>10950</v>
      </c>
      <c r="G26" s="28">
        <f>aHR!G26+FHR!G26</f>
        <v>3970</v>
      </c>
      <c r="H26" s="28">
        <f>aHR!H26+FHR!H26</f>
        <v>10880</v>
      </c>
      <c r="I26" s="28">
        <f>aHR!I26+FHR!I26</f>
        <v>34000</v>
      </c>
      <c r="J26" s="28">
        <f>aHR!J26+FHR!J26</f>
        <v>7010</v>
      </c>
      <c r="K26" s="28">
        <f>aHR!K26+FHR!K26</f>
        <v>43800</v>
      </c>
      <c r="L26" s="28">
        <f>aHR!L26+FHR!L26</f>
        <v>123800</v>
      </c>
      <c r="M26" s="28">
        <f>aHR!M26+FHR!M26</f>
        <v>22500</v>
      </c>
      <c r="N26" s="28">
        <f>aHR!N26+FHR!N26</f>
        <v>4940</v>
      </c>
      <c r="O26" s="28">
        <f>aHR!O26+FHR!O26</f>
        <v>15800</v>
      </c>
      <c r="P26" s="28">
        <f>aHR!P26+FHR!P26</f>
        <v>7250</v>
      </c>
      <c r="Q26" s="28">
        <f>aHR!Q26+FHR!Q26</f>
        <v>17170</v>
      </c>
      <c r="R26" s="40">
        <f>aHR!R26+FHR!R26</f>
        <v>8240</v>
      </c>
      <c r="S26" s="28">
        <f>aHR!S26+FHR!S26</f>
        <v>361710</v>
      </c>
      <c r="T26" s="28">
        <f>aHR!T26+FHR!T26</f>
        <v>49250</v>
      </c>
      <c r="U26" s="29">
        <f>aHR!U26+FHR!U26</f>
        <v>32390</v>
      </c>
      <c r="V26" s="43"/>
    </row>
    <row r="27" spans="1:22" s="18" customFormat="1" ht="12.75" customHeight="1">
      <c r="A27" s="144">
        <v>45292</v>
      </c>
      <c r="B27" s="28">
        <f t="shared" si="0"/>
        <v>434780</v>
      </c>
      <c r="C27" s="28">
        <f>aHR!C27+FHR!C27</f>
        <v>57400</v>
      </c>
      <c r="D27" s="28">
        <f>aHR!D27+FHR!D27</f>
        <v>56600</v>
      </c>
      <c r="E27" s="28">
        <f>aHR!E27+FHR!E27</f>
        <v>17840</v>
      </c>
      <c r="F27" s="28">
        <f>aHR!F27+FHR!F27</f>
        <v>11150</v>
      </c>
      <c r="G27" s="28">
        <f>aHR!G27+FHR!G27</f>
        <v>3970</v>
      </c>
      <c r="H27" s="28">
        <f>aHR!H27+FHR!H27</f>
        <v>10980</v>
      </c>
      <c r="I27" s="28">
        <f>aHR!I27+FHR!I27</f>
        <v>33500</v>
      </c>
      <c r="J27" s="28">
        <f>aHR!J27+FHR!J27</f>
        <v>6790</v>
      </c>
      <c r="K27" s="28">
        <f>aHR!K27+FHR!K27</f>
        <v>42800</v>
      </c>
      <c r="L27" s="28">
        <f>aHR!L27+FHR!L27</f>
        <v>119300</v>
      </c>
      <c r="M27" s="28">
        <f>aHR!M27+FHR!M27</f>
        <v>21900</v>
      </c>
      <c r="N27" s="28">
        <f>aHR!N27+FHR!N27</f>
        <v>4820</v>
      </c>
      <c r="O27" s="28">
        <f>aHR!O27+FHR!O27</f>
        <v>15700</v>
      </c>
      <c r="P27" s="28">
        <f>aHR!P27+FHR!P27</f>
        <v>7150</v>
      </c>
      <c r="Q27" s="28">
        <f>aHR!Q27+FHR!Q27</f>
        <v>16750</v>
      </c>
      <c r="R27" s="40">
        <f>aHR!R27+FHR!R27</f>
        <v>8130</v>
      </c>
      <c r="S27" s="28">
        <f>aHR!S27+FHR!S27</f>
        <v>353070</v>
      </c>
      <c r="T27" s="28">
        <f>aHR!T27+FHR!T27</f>
        <v>48920</v>
      </c>
      <c r="U27" s="29">
        <f>aHR!U27+FHR!U27</f>
        <v>32790</v>
      </c>
      <c r="V27" s="43"/>
    </row>
    <row r="28" spans="1:22" s="12" customFormat="1" ht="12.75" customHeight="1" thickBot="1">
      <c r="A28" s="145">
        <v>45658</v>
      </c>
      <c r="B28" s="44">
        <f t="shared" si="0"/>
        <v>431490</v>
      </c>
      <c r="C28" s="44">
        <f>aHR!C28+FHR!C28</f>
        <v>56700</v>
      </c>
      <c r="D28" s="44">
        <f>aHR!D28+FHR!D28</f>
        <v>56200</v>
      </c>
      <c r="E28" s="44">
        <f>aHR!E28+FHR!E28</f>
        <v>17840</v>
      </c>
      <c r="F28" s="44">
        <f>aHR!F28+FHR!F28</f>
        <v>11370</v>
      </c>
      <c r="G28" s="44">
        <f>aHR!G28+FHR!G28</f>
        <v>3960</v>
      </c>
      <c r="H28" s="44">
        <f>aHR!H28+FHR!H28</f>
        <v>10980</v>
      </c>
      <c r="I28" s="44">
        <f>aHR!I28+FHR!I28</f>
        <v>33000</v>
      </c>
      <c r="J28" s="44">
        <f>aHR!J28+FHR!J28</f>
        <v>6700</v>
      </c>
      <c r="K28" s="44">
        <f>aHR!K28+FHR!K28</f>
        <v>42300</v>
      </c>
      <c r="L28" s="44">
        <f>aHR!L28+FHR!L28</f>
        <v>118200</v>
      </c>
      <c r="M28" s="44">
        <f>aHR!M28+FHR!M28</f>
        <v>21700</v>
      </c>
      <c r="N28" s="44">
        <f>aHR!N28+FHR!N28</f>
        <v>4720</v>
      </c>
      <c r="O28" s="44">
        <f>aHR!O28+FHR!O28</f>
        <v>15800</v>
      </c>
      <c r="P28" s="44">
        <f>aHR!P28+FHR!P28</f>
        <v>7250</v>
      </c>
      <c r="Q28" s="44">
        <f>aHR!Q28+FHR!Q28</f>
        <v>16540</v>
      </c>
      <c r="R28" s="45">
        <f>aHR!R28+FHR!R28</f>
        <v>8230</v>
      </c>
      <c r="S28" s="59">
        <f>aHR!S28+FHR!S28</f>
        <v>349360</v>
      </c>
      <c r="T28" s="44">
        <f>aHR!T28+FHR!T28</f>
        <v>49350</v>
      </c>
      <c r="U28" s="46">
        <f>aHR!U28+FHR!U28</f>
        <v>32780</v>
      </c>
    </row>
    <row r="29" spans="1:22" s="12" customFormat="1" ht="6" customHeight="1" thickTop="1">
      <c r="A29" s="19"/>
      <c r="B29" s="19"/>
      <c r="C29" s="20"/>
      <c r="D29" s="20"/>
      <c r="E29" s="20"/>
      <c r="F29" s="20"/>
      <c r="G29" s="20"/>
      <c r="H29" s="20"/>
      <c r="I29" s="20"/>
      <c r="J29" s="20"/>
      <c r="K29" s="20"/>
      <c r="L29" s="20"/>
      <c r="M29" s="20"/>
      <c r="N29" s="20"/>
      <c r="O29" s="20"/>
      <c r="P29" s="20"/>
      <c r="Q29" s="20"/>
      <c r="R29" s="20"/>
      <c r="S29" s="4"/>
    </row>
    <row r="30" spans="1:22" s="12" customFormat="1" ht="14.1" customHeight="1">
      <c r="A30" s="21" t="s">
        <v>52</v>
      </c>
      <c r="B30" s="22"/>
      <c r="C30" s="22"/>
      <c r="D30" s="22"/>
      <c r="E30" s="22"/>
      <c r="F30" s="22"/>
      <c r="G30" s="22"/>
      <c r="H30" s="22"/>
      <c r="I30" s="22"/>
      <c r="J30" s="22"/>
      <c r="K30" s="22"/>
      <c r="L30" s="22"/>
      <c r="M30" s="22"/>
      <c r="N30" s="22"/>
      <c r="S30" s="4"/>
    </row>
    <row r="31" spans="1:22" s="12" customFormat="1" ht="14.1" customHeight="1">
      <c r="A31" s="22" t="s">
        <v>22</v>
      </c>
      <c r="B31" s="22"/>
      <c r="C31" s="22"/>
      <c r="D31" s="22"/>
      <c r="E31" s="22"/>
      <c r="F31" s="22"/>
      <c r="G31" s="22"/>
      <c r="H31" s="22"/>
      <c r="I31" s="22"/>
      <c r="J31" s="22"/>
      <c r="K31" s="22"/>
      <c r="L31" s="22"/>
      <c r="M31" s="22"/>
      <c r="N31" s="22"/>
      <c r="O31" s="5"/>
      <c r="P31" s="5"/>
      <c r="S31" s="4"/>
    </row>
    <row r="32" spans="1:22" s="12" customFormat="1" ht="14.1" customHeight="1">
      <c r="A32" s="22" t="s">
        <v>54</v>
      </c>
      <c r="B32" s="22"/>
      <c r="C32" s="22"/>
      <c r="D32" s="22"/>
      <c r="E32" s="22"/>
      <c r="F32" s="22"/>
      <c r="G32" s="22"/>
      <c r="H32" s="22"/>
      <c r="I32" s="22"/>
      <c r="J32" s="22"/>
      <c r="K32" s="22"/>
      <c r="L32" s="22"/>
      <c r="M32" s="22"/>
      <c r="N32" s="22"/>
      <c r="O32" s="5"/>
      <c r="P32" s="5"/>
      <c r="S32" s="4"/>
    </row>
    <row r="33" spans="1:21" s="12" customFormat="1" ht="14.1" customHeight="1">
      <c r="A33" s="22" t="s">
        <v>20</v>
      </c>
      <c r="B33" s="22" t="s">
        <v>56</v>
      </c>
      <c r="C33" s="22"/>
      <c r="D33" s="22"/>
      <c r="E33" s="22"/>
      <c r="F33" s="22"/>
      <c r="G33" s="22"/>
      <c r="H33" s="22"/>
      <c r="I33" s="22"/>
      <c r="J33" s="22"/>
      <c r="K33" s="22"/>
      <c r="L33" s="22"/>
      <c r="M33" s="22"/>
      <c r="N33" s="22"/>
      <c r="S33" s="4"/>
    </row>
    <row r="34" spans="1:21" s="12" customFormat="1" ht="14.1" customHeight="1">
      <c r="A34" s="22"/>
      <c r="B34" s="22" t="s">
        <v>55</v>
      </c>
      <c r="C34" s="22"/>
      <c r="D34" s="22"/>
      <c r="E34" s="22"/>
      <c r="F34" s="22"/>
      <c r="G34" s="22"/>
      <c r="H34" s="22"/>
      <c r="I34" s="22"/>
      <c r="J34" s="22"/>
      <c r="K34" s="22"/>
      <c r="L34" s="22"/>
      <c r="M34" s="22"/>
      <c r="N34" s="22"/>
      <c r="O34" s="23"/>
      <c r="P34" s="23"/>
      <c r="Q34" s="23"/>
      <c r="R34" s="23"/>
      <c r="S34" s="4"/>
    </row>
    <row r="35" spans="1:21" s="69" customFormat="1" ht="14.1" customHeight="1">
      <c r="A35" s="65"/>
      <c r="B35" s="65"/>
      <c r="C35" s="66"/>
      <c r="D35" s="66"/>
      <c r="E35" s="66"/>
      <c r="F35" s="66"/>
      <c r="G35" s="66"/>
      <c r="H35" s="66"/>
      <c r="I35" s="66"/>
      <c r="J35" s="66"/>
      <c r="K35" s="66"/>
      <c r="L35" s="66"/>
      <c r="M35" s="66"/>
      <c r="N35" s="67"/>
      <c r="O35" s="66"/>
      <c r="P35" s="66"/>
      <c r="Q35" s="66"/>
      <c r="R35" s="66"/>
      <c r="S35" s="68"/>
      <c r="T35" s="66"/>
      <c r="U35" s="66"/>
    </row>
    <row r="36" spans="1:21" s="72" customFormat="1">
      <c r="A36" s="70"/>
      <c r="B36" s="76"/>
      <c r="C36" s="77"/>
      <c r="D36" s="71"/>
      <c r="E36" s="71"/>
      <c r="F36" s="71"/>
      <c r="G36" s="71"/>
      <c r="H36" s="71"/>
      <c r="I36" s="71"/>
      <c r="J36" s="71"/>
      <c r="K36" s="71"/>
      <c r="L36" s="71"/>
      <c r="M36" s="71"/>
      <c r="N36" s="71"/>
      <c r="O36" s="71"/>
      <c r="P36" s="71"/>
      <c r="Q36" s="71"/>
      <c r="R36" s="71"/>
      <c r="S36" s="71"/>
      <c r="T36" s="71"/>
      <c r="U36" s="71"/>
    </row>
    <row r="37" spans="1:21" s="72" customFormat="1">
      <c r="A37" s="70"/>
      <c r="B37" s="73"/>
      <c r="C37" s="71"/>
      <c r="D37" s="71"/>
      <c r="E37" s="71"/>
      <c r="F37" s="71"/>
      <c r="G37" s="71"/>
      <c r="H37" s="71"/>
      <c r="I37" s="71"/>
      <c r="J37" s="71"/>
      <c r="K37" s="71"/>
      <c r="L37" s="71"/>
      <c r="M37" s="71"/>
      <c r="N37" s="71"/>
      <c r="O37" s="71"/>
      <c r="P37" s="71"/>
      <c r="Q37" s="71"/>
      <c r="R37" s="71"/>
      <c r="S37" s="71"/>
      <c r="T37" s="71"/>
      <c r="U37" s="71"/>
    </row>
    <row r="38" spans="1:21" s="72" customFormat="1">
      <c r="A38" s="70"/>
      <c r="B38" s="70"/>
      <c r="C38" s="71"/>
      <c r="D38" s="71"/>
      <c r="E38" s="71"/>
      <c r="F38" s="71"/>
      <c r="G38" s="71"/>
      <c r="H38" s="71"/>
      <c r="I38" s="71"/>
      <c r="J38" s="71"/>
      <c r="K38" s="71"/>
      <c r="L38" s="71"/>
      <c r="M38" s="71"/>
      <c r="N38" s="71"/>
      <c r="O38" s="71"/>
      <c r="P38" s="71"/>
      <c r="Q38" s="71"/>
      <c r="R38" s="71"/>
      <c r="S38" s="71"/>
      <c r="T38" s="71"/>
      <c r="U38" s="71"/>
    </row>
    <row r="39" spans="1:21" s="72" customFormat="1">
      <c r="A39" s="70"/>
      <c r="B39" s="70"/>
      <c r="C39" s="71"/>
      <c r="D39" s="71"/>
      <c r="E39" s="71"/>
      <c r="F39" s="71"/>
      <c r="G39" s="71"/>
      <c r="H39" s="71"/>
      <c r="I39" s="71"/>
      <c r="J39" s="71"/>
      <c r="K39" s="71"/>
      <c r="L39" s="71"/>
      <c r="M39" s="71"/>
      <c r="N39" s="71"/>
      <c r="O39" s="71"/>
      <c r="P39" s="71"/>
      <c r="Q39" s="71"/>
      <c r="R39" s="71"/>
      <c r="S39" s="71"/>
      <c r="T39" s="71"/>
      <c r="U39" s="71"/>
    </row>
    <row r="40" spans="1:21" s="72" customFormat="1">
      <c r="A40" s="70"/>
      <c r="B40" s="70"/>
      <c r="C40" s="71"/>
      <c r="D40" s="71"/>
      <c r="E40" s="71"/>
      <c r="F40" s="71"/>
      <c r="G40" s="71"/>
      <c r="H40" s="71"/>
      <c r="I40" s="71"/>
      <c r="J40" s="71"/>
      <c r="K40" s="71"/>
      <c r="L40" s="71"/>
      <c r="M40" s="71"/>
      <c r="N40" s="71"/>
      <c r="O40" s="71"/>
      <c r="P40" s="71"/>
      <c r="Q40" s="71"/>
      <c r="R40" s="71"/>
      <c r="S40" s="71"/>
      <c r="T40" s="71"/>
      <c r="U40" s="71"/>
    </row>
    <row r="41" spans="1:21" s="72" customFormat="1">
      <c r="A41" s="70"/>
      <c r="B41" s="70"/>
      <c r="C41" s="71"/>
      <c r="D41" s="71"/>
      <c r="E41" s="71"/>
      <c r="F41" s="71"/>
      <c r="G41" s="71"/>
      <c r="H41" s="71"/>
      <c r="I41" s="71"/>
      <c r="J41" s="71"/>
      <c r="K41" s="71"/>
      <c r="L41" s="71"/>
      <c r="M41" s="71"/>
      <c r="N41" s="71"/>
      <c r="O41" s="71"/>
      <c r="P41" s="71"/>
      <c r="Q41" s="71"/>
      <c r="R41" s="71"/>
      <c r="S41" s="71"/>
      <c r="T41" s="71"/>
      <c r="U41" s="71"/>
    </row>
    <row r="42" spans="1:21" s="72" customFormat="1">
      <c r="A42" s="70"/>
      <c r="B42" s="76"/>
      <c r="C42" s="71"/>
      <c r="D42" s="71"/>
      <c r="E42" s="71"/>
      <c r="F42" s="71"/>
      <c r="G42" s="71"/>
      <c r="H42" s="71"/>
      <c r="I42" s="71"/>
      <c r="J42" s="71"/>
      <c r="K42" s="71"/>
      <c r="L42" s="71"/>
      <c r="M42" s="71"/>
      <c r="N42" s="71"/>
      <c r="O42" s="71"/>
      <c r="P42" s="71"/>
      <c r="Q42" s="71"/>
      <c r="R42" s="71"/>
      <c r="S42" s="71"/>
      <c r="T42" s="71"/>
      <c r="U42" s="71"/>
    </row>
    <row r="43" spans="1:21" s="72" customFormat="1">
      <c r="A43" s="70"/>
      <c r="B43" s="70"/>
      <c r="C43" s="71"/>
      <c r="D43" s="71"/>
      <c r="E43" s="71"/>
      <c r="F43" s="71"/>
      <c r="G43" s="71"/>
      <c r="H43" s="71"/>
      <c r="I43" s="71"/>
      <c r="J43" s="71"/>
      <c r="K43" s="71"/>
      <c r="L43" s="71"/>
      <c r="M43" s="71"/>
      <c r="N43" s="71"/>
      <c r="O43" s="71"/>
      <c r="P43" s="71"/>
      <c r="Q43" s="71"/>
      <c r="R43" s="71"/>
      <c r="S43" s="71"/>
      <c r="T43" s="71"/>
      <c r="U43" s="71"/>
    </row>
    <row r="44" spans="1:21" s="72" customFormat="1">
      <c r="A44" s="70"/>
      <c r="B44" s="70"/>
      <c r="C44" s="71"/>
      <c r="D44" s="71"/>
      <c r="E44" s="71"/>
      <c r="F44" s="71"/>
      <c r="G44" s="71"/>
      <c r="H44" s="71"/>
      <c r="I44" s="71"/>
      <c r="J44" s="71"/>
      <c r="K44" s="71"/>
      <c r="L44" s="71"/>
      <c r="M44" s="71"/>
      <c r="N44" s="71"/>
      <c r="O44" s="71"/>
      <c r="P44" s="71"/>
      <c r="Q44" s="71"/>
      <c r="R44" s="71"/>
      <c r="S44" s="71"/>
      <c r="T44" s="71"/>
      <c r="U44" s="71"/>
    </row>
    <row r="45" spans="1:21" s="72" customFormat="1">
      <c r="A45" s="70"/>
      <c r="B45" s="70"/>
      <c r="C45" s="71"/>
      <c r="D45" s="71"/>
      <c r="E45" s="71"/>
      <c r="F45" s="71"/>
      <c r="G45" s="71"/>
      <c r="H45" s="71"/>
      <c r="I45" s="71"/>
      <c r="J45" s="71"/>
      <c r="K45" s="71"/>
      <c r="L45" s="71"/>
      <c r="M45" s="71"/>
      <c r="N45" s="71"/>
      <c r="O45" s="71"/>
      <c r="P45" s="71"/>
      <c r="Q45" s="71"/>
      <c r="R45" s="71"/>
      <c r="S45" s="71"/>
      <c r="T45" s="71"/>
      <c r="U45" s="71"/>
    </row>
    <row r="46" spans="1:21" s="72" customFormat="1">
      <c r="A46" s="70"/>
      <c r="B46" s="70"/>
      <c r="C46" s="71"/>
      <c r="D46" s="71"/>
      <c r="E46" s="71"/>
      <c r="F46" s="71"/>
      <c r="G46" s="71"/>
      <c r="H46" s="71"/>
      <c r="I46" s="71"/>
      <c r="J46" s="71"/>
      <c r="K46" s="71"/>
      <c r="L46" s="71"/>
      <c r="M46" s="71"/>
      <c r="N46" s="71"/>
      <c r="O46" s="71"/>
      <c r="P46" s="71"/>
      <c r="Q46" s="71"/>
      <c r="R46" s="71"/>
      <c r="S46" s="71"/>
      <c r="T46" s="71"/>
      <c r="U46" s="71"/>
    </row>
    <row r="47" spans="1:21" s="72" customFormat="1">
      <c r="A47" s="70"/>
      <c r="B47" s="70"/>
      <c r="C47" s="71"/>
      <c r="D47" s="71"/>
      <c r="E47" s="71"/>
      <c r="F47" s="71"/>
      <c r="G47" s="71"/>
      <c r="H47" s="71"/>
      <c r="I47" s="71"/>
      <c r="J47" s="71"/>
      <c r="K47" s="71"/>
      <c r="L47" s="71"/>
      <c r="M47" s="71"/>
      <c r="N47" s="71"/>
      <c r="O47" s="71"/>
      <c r="P47" s="71"/>
      <c r="Q47" s="71"/>
      <c r="R47" s="71"/>
      <c r="S47" s="71"/>
      <c r="T47" s="71"/>
      <c r="U47" s="71"/>
    </row>
    <row r="48" spans="1:21" s="72" customFormat="1">
      <c r="A48" s="70"/>
      <c r="B48" s="70"/>
      <c r="C48" s="71"/>
      <c r="D48" s="71"/>
      <c r="E48" s="71"/>
      <c r="F48" s="71"/>
      <c r="G48" s="71"/>
      <c r="H48" s="71"/>
      <c r="I48" s="71"/>
      <c r="J48" s="71"/>
      <c r="K48" s="71"/>
      <c r="L48" s="71"/>
      <c r="M48" s="71"/>
      <c r="N48" s="71"/>
      <c r="O48" s="71"/>
      <c r="P48" s="71"/>
      <c r="Q48" s="71"/>
      <c r="R48" s="71"/>
      <c r="S48" s="71"/>
      <c r="T48" s="71"/>
      <c r="U48" s="71"/>
    </row>
    <row r="49" spans="1:21" s="72" customFormat="1">
      <c r="A49" s="70"/>
      <c r="B49" s="70"/>
      <c r="C49" s="71"/>
      <c r="D49" s="71"/>
      <c r="E49" s="71"/>
      <c r="F49" s="71"/>
      <c r="G49" s="71"/>
      <c r="H49" s="71"/>
      <c r="I49" s="71"/>
      <c r="J49" s="71"/>
      <c r="K49" s="71"/>
      <c r="L49" s="71"/>
      <c r="M49" s="71"/>
      <c r="N49" s="71"/>
      <c r="O49" s="71"/>
      <c r="P49" s="71"/>
      <c r="Q49" s="71"/>
      <c r="R49" s="71"/>
      <c r="S49" s="71"/>
      <c r="T49" s="71"/>
      <c r="U49" s="71"/>
    </row>
    <row r="50" spans="1:21" s="72" customFormat="1">
      <c r="A50" s="70"/>
      <c r="B50" s="70"/>
      <c r="C50" s="71"/>
      <c r="D50" s="71"/>
      <c r="E50" s="71"/>
      <c r="F50" s="71"/>
      <c r="G50" s="71"/>
      <c r="H50" s="71"/>
      <c r="I50" s="71"/>
      <c r="J50" s="71"/>
      <c r="K50" s="71"/>
      <c r="L50" s="71"/>
      <c r="M50" s="71"/>
      <c r="N50" s="71"/>
      <c r="O50" s="71"/>
      <c r="P50" s="71"/>
      <c r="Q50" s="71"/>
      <c r="R50" s="71"/>
      <c r="S50" s="71"/>
      <c r="T50" s="71"/>
      <c r="U50" s="71"/>
    </row>
    <row r="51" spans="1:21" s="72" customFormat="1">
      <c r="A51" s="70"/>
      <c r="B51" s="70"/>
      <c r="C51" s="71"/>
      <c r="D51" s="71"/>
      <c r="E51" s="71"/>
      <c r="F51" s="71"/>
      <c r="G51" s="71"/>
      <c r="H51" s="71"/>
      <c r="I51" s="71"/>
      <c r="J51" s="71"/>
      <c r="K51" s="71"/>
      <c r="L51" s="71"/>
      <c r="M51" s="71"/>
      <c r="N51" s="71"/>
      <c r="O51" s="71"/>
      <c r="P51" s="71"/>
      <c r="Q51" s="71"/>
      <c r="R51" s="71"/>
      <c r="S51" s="71"/>
      <c r="T51" s="71"/>
      <c r="U51" s="71"/>
    </row>
    <row r="52" spans="1:21" s="72" customFormat="1">
      <c r="A52" s="70"/>
      <c r="B52" s="70"/>
      <c r="C52" s="71"/>
      <c r="D52" s="71"/>
      <c r="E52" s="71"/>
      <c r="F52" s="71"/>
      <c r="G52" s="71"/>
      <c r="H52" s="71"/>
      <c r="I52" s="71"/>
      <c r="J52" s="71"/>
      <c r="K52" s="71"/>
      <c r="L52" s="71"/>
      <c r="M52" s="71"/>
      <c r="N52" s="71"/>
      <c r="O52" s="71"/>
      <c r="P52" s="71"/>
      <c r="Q52" s="71"/>
      <c r="R52" s="71"/>
      <c r="S52" s="71"/>
      <c r="T52" s="71"/>
      <c r="U52" s="71"/>
    </row>
    <row r="53" spans="1:21" s="72" customFormat="1">
      <c r="A53" s="70"/>
      <c r="B53" s="70"/>
      <c r="C53" s="71"/>
      <c r="D53" s="71"/>
      <c r="E53" s="71"/>
      <c r="F53" s="71"/>
      <c r="G53" s="71"/>
      <c r="H53" s="71"/>
      <c r="I53" s="71"/>
      <c r="J53" s="71"/>
      <c r="K53" s="71"/>
      <c r="L53" s="71"/>
      <c r="M53" s="71"/>
      <c r="N53" s="71"/>
      <c r="O53" s="71"/>
      <c r="P53" s="71"/>
      <c r="Q53" s="71"/>
      <c r="R53" s="71"/>
      <c r="S53" s="71"/>
      <c r="T53" s="71"/>
      <c r="U53" s="71"/>
    </row>
    <row r="54" spans="1:21" s="72" customFormat="1">
      <c r="A54" s="70"/>
      <c r="B54" s="70"/>
      <c r="C54" s="71"/>
      <c r="D54" s="71"/>
      <c r="E54" s="71"/>
      <c r="F54" s="71"/>
      <c r="G54" s="71"/>
      <c r="H54" s="71"/>
      <c r="I54" s="71"/>
      <c r="J54" s="71"/>
      <c r="K54" s="71"/>
      <c r="L54" s="71"/>
      <c r="M54" s="71"/>
      <c r="N54" s="71"/>
      <c r="O54" s="71"/>
      <c r="P54" s="71"/>
      <c r="Q54" s="71"/>
      <c r="R54" s="71"/>
      <c r="S54" s="71"/>
      <c r="T54" s="71"/>
      <c r="U54" s="71"/>
    </row>
    <row r="55" spans="1:21" s="72" customFormat="1">
      <c r="A55" s="70"/>
      <c r="B55" s="70"/>
      <c r="C55" s="71"/>
      <c r="D55" s="71"/>
      <c r="E55" s="71"/>
      <c r="F55" s="71"/>
      <c r="G55" s="71"/>
      <c r="H55" s="71"/>
      <c r="I55" s="71"/>
      <c r="J55" s="71"/>
      <c r="K55" s="71"/>
      <c r="L55" s="71"/>
      <c r="M55" s="71"/>
      <c r="N55" s="71"/>
      <c r="O55" s="71"/>
      <c r="P55" s="71"/>
      <c r="Q55" s="71"/>
      <c r="R55" s="71"/>
      <c r="S55" s="71"/>
      <c r="T55" s="71"/>
      <c r="U55" s="71"/>
    </row>
    <row r="56" spans="1:21" s="72" customFormat="1">
      <c r="A56" s="70"/>
      <c r="B56" s="70"/>
      <c r="C56" s="71"/>
      <c r="D56" s="71"/>
      <c r="E56" s="71"/>
      <c r="F56" s="71"/>
      <c r="G56" s="71"/>
      <c r="H56" s="71"/>
      <c r="I56" s="71"/>
      <c r="J56" s="71"/>
      <c r="K56" s="71"/>
      <c r="L56" s="71"/>
      <c r="M56" s="71"/>
      <c r="N56" s="71"/>
      <c r="O56" s="71"/>
      <c r="P56" s="71"/>
      <c r="Q56" s="71"/>
      <c r="R56" s="71"/>
      <c r="S56" s="71"/>
      <c r="T56" s="71"/>
      <c r="U56" s="71"/>
    </row>
    <row r="57" spans="1:21" s="72" customFormat="1">
      <c r="A57" s="70"/>
      <c r="B57" s="70"/>
      <c r="C57" s="71"/>
      <c r="D57" s="71"/>
      <c r="E57" s="71"/>
      <c r="F57" s="71"/>
      <c r="G57" s="71"/>
      <c r="H57" s="71"/>
      <c r="I57" s="71"/>
      <c r="J57" s="71"/>
      <c r="K57" s="71"/>
      <c r="L57" s="71"/>
      <c r="M57" s="71"/>
      <c r="N57" s="71"/>
      <c r="O57" s="71"/>
      <c r="P57" s="71"/>
      <c r="Q57" s="71"/>
      <c r="R57" s="71"/>
      <c r="S57" s="71"/>
      <c r="T57" s="71"/>
      <c r="U57" s="71"/>
    </row>
    <row r="58" spans="1:21" s="72" customFormat="1">
      <c r="A58" s="70"/>
      <c r="B58" s="70"/>
      <c r="C58" s="71"/>
      <c r="D58" s="71"/>
      <c r="E58" s="71"/>
      <c r="F58" s="71"/>
      <c r="G58" s="71"/>
      <c r="H58" s="71"/>
      <c r="I58" s="71"/>
      <c r="J58" s="71"/>
      <c r="K58" s="71"/>
      <c r="L58" s="71"/>
      <c r="M58" s="71"/>
      <c r="N58" s="71"/>
      <c r="O58" s="71"/>
      <c r="P58" s="71"/>
      <c r="Q58" s="71"/>
      <c r="R58" s="71"/>
      <c r="S58" s="71"/>
      <c r="T58" s="71"/>
      <c r="U58" s="71"/>
    </row>
    <row r="59" spans="1:21" s="72" customFormat="1">
      <c r="A59" s="70"/>
      <c r="B59" s="70"/>
      <c r="C59" s="71"/>
      <c r="D59" s="71"/>
      <c r="E59" s="71"/>
      <c r="F59" s="71"/>
      <c r="G59" s="71"/>
      <c r="H59" s="71"/>
      <c r="I59" s="71"/>
      <c r="J59" s="71"/>
      <c r="K59" s="71"/>
      <c r="L59" s="71"/>
      <c r="M59" s="71"/>
      <c r="N59" s="71"/>
      <c r="O59" s="71"/>
      <c r="P59" s="71"/>
      <c r="Q59" s="71"/>
      <c r="R59" s="71"/>
      <c r="S59" s="71"/>
      <c r="T59" s="71"/>
      <c r="U59" s="71"/>
    </row>
    <row r="60" spans="1:21" s="72" customFormat="1">
      <c r="A60" s="70"/>
      <c r="B60" s="70"/>
      <c r="C60" s="71"/>
      <c r="D60" s="71"/>
      <c r="E60" s="71"/>
      <c r="F60" s="71"/>
      <c r="G60" s="71"/>
      <c r="H60" s="71"/>
      <c r="I60" s="71"/>
      <c r="J60" s="71"/>
      <c r="K60" s="71"/>
      <c r="L60" s="71"/>
      <c r="M60" s="71"/>
      <c r="N60" s="71"/>
      <c r="O60" s="71"/>
      <c r="P60" s="71"/>
      <c r="Q60" s="71"/>
      <c r="R60" s="71"/>
      <c r="S60" s="71"/>
      <c r="T60" s="71"/>
      <c r="U60" s="71"/>
    </row>
    <row r="61" spans="1:21" s="72" customFormat="1">
      <c r="A61" s="70"/>
      <c r="B61" s="70"/>
      <c r="C61" s="71"/>
      <c r="D61" s="71"/>
      <c r="E61" s="71"/>
      <c r="F61" s="71"/>
      <c r="G61" s="71"/>
      <c r="H61" s="71"/>
      <c r="I61" s="71"/>
      <c r="J61" s="71"/>
      <c r="K61" s="71"/>
      <c r="L61" s="71"/>
      <c r="M61" s="71"/>
      <c r="N61" s="71"/>
      <c r="O61" s="71"/>
      <c r="P61" s="71"/>
      <c r="Q61" s="71"/>
      <c r="R61" s="71"/>
      <c r="S61" s="71"/>
      <c r="T61" s="71"/>
      <c r="U61" s="71"/>
    </row>
    <row r="62" spans="1:21" s="72" customFormat="1">
      <c r="A62" s="70"/>
      <c r="B62" s="70"/>
      <c r="C62" s="71"/>
      <c r="D62" s="71"/>
      <c r="E62" s="71"/>
      <c r="F62" s="71"/>
      <c r="G62" s="71"/>
      <c r="H62" s="71"/>
      <c r="I62" s="71"/>
      <c r="J62" s="71"/>
      <c r="K62" s="71"/>
      <c r="L62" s="71"/>
      <c r="M62" s="71"/>
      <c r="N62" s="71"/>
      <c r="O62" s="71"/>
      <c r="P62" s="71"/>
      <c r="Q62" s="71"/>
      <c r="R62" s="71"/>
      <c r="S62" s="71"/>
      <c r="T62" s="71"/>
      <c r="U62" s="71"/>
    </row>
    <row r="63" spans="1:21" s="72" customFormat="1">
      <c r="A63" s="70"/>
      <c r="B63" s="70"/>
      <c r="C63" s="71"/>
      <c r="D63" s="71"/>
      <c r="E63" s="71"/>
      <c r="F63" s="71"/>
      <c r="G63" s="71"/>
      <c r="H63" s="71"/>
      <c r="I63" s="71"/>
      <c r="J63" s="71"/>
      <c r="K63" s="71"/>
      <c r="L63" s="71"/>
      <c r="M63" s="71"/>
      <c r="N63" s="71"/>
      <c r="O63" s="71"/>
      <c r="P63" s="71"/>
      <c r="Q63" s="71"/>
      <c r="R63" s="71"/>
      <c r="S63" s="71"/>
      <c r="T63" s="71"/>
      <c r="U63" s="71"/>
    </row>
    <row r="64" spans="1:21" s="72" customFormat="1">
      <c r="A64" s="70"/>
      <c r="B64" s="70"/>
      <c r="C64" s="71"/>
      <c r="D64" s="71"/>
      <c r="E64" s="71"/>
      <c r="F64" s="71"/>
      <c r="G64" s="71"/>
      <c r="H64" s="71"/>
      <c r="I64" s="71"/>
      <c r="J64" s="71"/>
      <c r="K64" s="71"/>
      <c r="L64" s="71"/>
      <c r="M64" s="71"/>
      <c r="N64" s="71"/>
      <c r="O64" s="71"/>
      <c r="P64" s="71"/>
      <c r="Q64" s="71"/>
      <c r="R64" s="71"/>
      <c r="S64" s="71"/>
      <c r="T64" s="71"/>
      <c r="U64" s="71"/>
    </row>
    <row r="65" spans="1:21" s="72" customFormat="1">
      <c r="A65" s="70"/>
      <c r="B65" s="70"/>
      <c r="C65" s="71"/>
      <c r="D65" s="71"/>
      <c r="E65" s="71"/>
      <c r="F65" s="71"/>
      <c r="G65" s="71"/>
      <c r="H65" s="71"/>
      <c r="I65" s="71"/>
      <c r="J65" s="71"/>
      <c r="K65" s="71"/>
      <c r="L65" s="71"/>
      <c r="M65" s="71"/>
      <c r="N65" s="71"/>
      <c r="O65" s="71"/>
      <c r="P65" s="71"/>
      <c r="Q65" s="71"/>
      <c r="R65" s="71"/>
      <c r="S65" s="71"/>
      <c r="T65" s="71"/>
      <c r="U65" s="71"/>
    </row>
    <row r="66" spans="1:21" s="72" customFormat="1">
      <c r="A66" s="70"/>
      <c r="B66" s="70"/>
      <c r="C66" s="71"/>
      <c r="D66" s="71"/>
      <c r="E66" s="71"/>
      <c r="F66" s="71"/>
      <c r="G66" s="71"/>
      <c r="H66" s="71"/>
      <c r="I66" s="71"/>
      <c r="J66" s="71"/>
      <c r="K66" s="71"/>
      <c r="L66" s="71"/>
      <c r="M66" s="71"/>
      <c r="N66" s="71"/>
      <c r="O66" s="71"/>
      <c r="P66" s="71"/>
      <c r="Q66" s="71"/>
      <c r="R66" s="71"/>
      <c r="S66" s="71"/>
      <c r="T66" s="71"/>
      <c r="U66" s="71"/>
    </row>
    <row r="67" spans="1:21" s="72" customFormat="1">
      <c r="A67" s="70"/>
      <c r="B67" s="70"/>
      <c r="C67" s="71"/>
      <c r="D67" s="71"/>
      <c r="E67" s="71"/>
      <c r="F67" s="71"/>
      <c r="G67" s="71"/>
      <c r="H67" s="71"/>
      <c r="I67" s="71"/>
      <c r="J67" s="71"/>
      <c r="K67" s="71"/>
      <c r="L67" s="71"/>
      <c r="M67" s="71"/>
      <c r="N67" s="71"/>
      <c r="O67" s="71"/>
      <c r="P67" s="71"/>
      <c r="Q67" s="71"/>
      <c r="R67" s="71"/>
      <c r="S67" s="71"/>
      <c r="T67" s="71"/>
      <c r="U67" s="71"/>
    </row>
    <row r="68" spans="1:21" s="72" customFormat="1">
      <c r="A68" s="70"/>
      <c r="B68" s="70"/>
      <c r="C68" s="71"/>
      <c r="D68" s="71"/>
      <c r="E68" s="71"/>
      <c r="F68" s="71"/>
      <c r="G68" s="71"/>
      <c r="H68" s="71"/>
      <c r="I68" s="71"/>
      <c r="J68" s="71"/>
      <c r="K68" s="71"/>
      <c r="L68" s="71"/>
      <c r="M68" s="71"/>
      <c r="N68" s="71"/>
      <c r="O68" s="71"/>
      <c r="P68" s="71"/>
      <c r="Q68" s="71"/>
      <c r="R68" s="71"/>
      <c r="S68" s="71"/>
      <c r="T68" s="71"/>
      <c r="U68" s="71"/>
    </row>
    <row r="69" spans="1:21" s="72" customFormat="1">
      <c r="A69" s="70"/>
      <c r="B69" s="70"/>
      <c r="C69" s="71"/>
      <c r="D69" s="71"/>
      <c r="E69" s="71"/>
      <c r="F69" s="71"/>
      <c r="G69" s="71"/>
      <c r="H69" s="71"/>
      <c r="I69" s="71"/>
      <c r="J69" s="71"/>
      <c r="K69" s="71"/>
      <c r="L69" s="71"/>
      <c r="M69" s="71"/>
      <c r="N69" s="71"/>
      <c r="O69" s="71"/>
      <c r="P69" s="71"/>
      <c r="Q69" s="71"/>
      <c r="R69" s="71"/>
      <c r="S69" s="71"/>
      <c r="T69" s="71"/>
      <c r="U69" s="71"/>
    </row>
    <row r="70" spans="1:21" s="72" customFormat="1">
      <c r="A70" s="70"/>
      <c r="B70" s="70"/>
      <c r="C70" s="71"/>
      <c r="D70" s="71"/>
      <c r="E70" s="71"/>
      <c r="F70" s="71"/>
      <c r="G70" s="71"/>
      <c r="H70" s="71"/>
      <c r="I70" s="71"/>
      <c r="J70" s="71"/>
      <c r="K70" s="71"/>
      <c r="L70" s="71"/>
      <c r="M70" s="71"/>
      <c r="N70" s="71"/>
      <c r="O70" s="71"/>
      <c r="P70" s="71"/>
      <c r="Q70" s="71"/>
      <c r="R70" s="71"/>
      <c r="S70" s="71"/>
      <c r="T70" s="71"/>
      <c r="U70" s="71"/>
    </row>
    <row r="71" spans="1:21" s="72" customFormat="1">
      <c r="A71" s="70"/>
      <c r="B71" s="70"/>
      <c r="C71" s="71"/>
      <c r="D71" s="71"/>
      <c r="E71" s="71"/>
      <c r="F71" s="71"/>
      <c r="G71" s="71"/>
      <c r="H71" s="71"/>
      <c r="I71" s="71"/>
      <c r="J71" s="71"/>
      <c r="K71" s="71"/>
      <c r="L71" s="71"/>
      <c r="M71" s="71"/>
      <c r="N71" s="71"/>
      <c r="O71" s="71"/>
      <c r="P71" s="71"/>
      <c r="Q71" s="71"/>
      <c r="R71" s="71"/>
      <c r="S71" s="71"/>
      <c r="T71" s="71"/>
      <c r="U71" s="71"/>
    </row>
    <row r="72" spans="1:21" s="72" customFormat="1">
      <c r="A72" s="70"/>
      <c r="B72" s="70"/>
      <c r="C72" s="71"/>
      <c r="D72" s="71"/>
      <c r="E72" s="71"/>
      <c r="F72" s="71"/>
      <c r="G72" s="71"/>
      <c r="H72" s="71"/>
      <c r="I72" s="71"/>
      <c r="J72" s="71"/>
      <c r="K72" s="71"/>
      <c r="L72" s="71"/>
      <c r="M72" s="71"/>
      <c r="N72" s="71"/>
      <c r="O72" s="71"/>
      <c r="P72" s="71"/>
      <c r="Q72" s="71"/>
      <c r="R72" s="71"/>
      <c r="S72" s="71"/>
      <c r="T72" s="71"/>
      <c r="U72" s="71"/>
    </row>
    <row r="73" spans="1:21" s="72" customFormat="1">
      <c r="A73" s="70"/>
      <c r="B73" s="70"/>
      <c r="C73" s="71"/>
      <c r="D73" s="71"/>
      <c r="E73" s="71"/>
      <c r="F73" s="71"/>
      <c r="G73" s="71"/>
      <c r="H73" s="71"/>
      <c r="I73" s="71"/>
      <c r="J73" s="71"/>
      <c r="K73" s="71"/>
      <c r="L73" s="71"/>
      <c r="M73" s="71"/>
      <c r="N73" s="71"/>
      <c r="O73" s="71"/>
      <c r="P73" s="71"/>
      <c r="Q73" s="71"/>
      <c r="R73" s="71"/>
      <c r="S73" s="71"/>
      <c r="T73" s="71"/>
      <c r="U73" s="71"/>
    </row>
    <row r="74" spans="1:21" s="72" customFormat="1">
      <c r="A74" s="70"/>
      <c r="B74" s="70"/>
      <c r="C74" s="71"/>
      <c r="D74" s="71"/>
      <c r="E74" s="71"/>
      <c r="F74" s="71"/>
      <c r="G74" s="71"/>
      <c r="H74" s="71"/>
      <c r="I74" s="71"/>
      <c r="J74" s="71"/>
      <c r="K74" s="71"/>
      <c r="L74" s="71"/>
      <c r="M74" s="71"/>
      <c r="N74" s="71"/>
      <c r="O74" s="71"/>
      <c r="P74" s="71"/>
      <c r="Q74" s="71"/>
      <c r="R74" s="71"/>
      <c r="S74" s="71"/>
      <c r="T74" s="71"/>
      <c r="U74" s="71"/>
    </row>
    <row r="75" spans="1:21" s="72" customFormat="1">
      <c r="A75" s="70"/>
      <c r="B75" s="70"/>
      <c r="C75" s="71"/>
      <c r="D75" s="71"/>
      <c r="E75" s="71"/>
      <c r="F75" s="71"/>
      <c r="G75" s="71"/>
      <c r="H75" s="71"/>
      <c r="I75" s="71"/>
      <c r="J75" s="71"/>
      <c r="K75" s="71"/>
      <c r="L75" s="71"/>
      <c r="M75" s="71"/>
      <c r="N75" s="71"/>
      <c r="O75" s="71"/>
      <c r="P75" s="71"/>
      <c r="Q75" s="71"/>
      <c r="R75" s="71"/>
      <c r="S75" s="71"/>
      <c r="T75" s="71"/>
      <c r="U75" s="71"/>
    </row>
    <row r="76" spans="1:21" s="72" customFormat="1">
      <c r="A76" s="70"/>
      <c r="B76" s="70"/>
      <c r="C76" s="71"/>
      <c r="D76" s="71"/>
      <c r="E76" s="71"/>
      <c r="F76" s="71"/>
      <c r="G76" s="71"/>
      <c r="H76" s="71"/>
      <c r="I76" s="71"/>
      <c r="J76" s="71"/>
      <c r="K76" s="71"/>
      <c r="L76" s="71"/>
      <c r="M76" s="71"/>
      <c r="N76" s="71"/>
      <c r="O76" s="71"/>
      <c r="P76" s="71"/>
      <c r="Q76" s="71"/>
      <c r="R76" s="71"/>
      <c r="S76" s="71"/>
      <c r="T76" s="71"/>
      <c r="U76" s="71"/>
    </row>
    <row r="77" spans="1:21" s="72" customFormat="1">
      <c r="A77" s="70"/>
      <c r="B77" s="70"/>
      <c r="C77" s="71"/>
      <c r="D77" s="71"/>
      <c r="E77" s="71"/>
      <c r="F77" s="71"/>
      <c r="G77" s="71"/>
      <c r="H77" s="71"/>
      <c r="I77" s="71"/>
      <c r="J77" s="71"/>
      <c r="K77" s="71"/>
      <c r="L77" s="71"/>
      <c r="M77" s="71"/>
      <c r="N77" s="71"/>
      <c r="O77" s="71"/>
      <c r="P77" s="71"/>
      <c r="Q77" s="71"/>
      <c r="R77" s="71"/>
      <c r="S77" s="71"/>
      <c r="T77" s="71"/>
      <c r="U77" s="71"/>
    </row>
    <row r="78" spans="1:21" s="72" customFormat="1">
      <c r="A78" s="70"/>
      <c r="B78" s="70"/>
      <c r="C78" s="71"/>
      <c r="D78" s="71"/>
      <c r="E78" s="71"/>
      <c r="F78" s="71"/>
      <c r="G78" s="71"/>
      <c r="H78" s="71"/>
      <c r="I78" s="71"/>
      <c r="J78" s="71"/>
      <c r="K78" s="71"/>
      <c r="L78" s="71"/>
      <c r="M78" s="71"/>
      <c r="N78" s="71"/>
      <c r="O78" s="71"/>
      <c r="P78" s="71"/>
      <c r="Q78" s="71"/>
      <c r="R78" s="71"/>
      <c r="S78" s="71"/>
      <c r="T78" s="71"/>
      <c r="U78" s="71"/>
    </row>
    <row r="79" spans="1:21" s="72" customFormat="1">
      <c r="A79" s="70"/>
      <c r="B79" s="70"/>
      <c r="C79" s="71"/>
      <c r="D79" s="71"/>
      <c r="E79" s="71"/>
      <c r="F79" s="71"/>
      <c r="G79" s="71"/>
      <c r="H79" s="71"/>
      <c r="I79" s="71"/>
      <c r="J79" s="71"/>
      <c r="K79" s="71"/>
      <c r="L79" s="71"/>
      <c r="M79" s="71"/>
      <c r="N79" s="71"/>
      <c r="O79" s="71"/>
      <c r="P79" s="71"/>
      <c r="Q79" s="71"/>
      <c r="R79" s="71"/>
      <c r="S79" s="71"/>
      <c r="T79" s="71"/>
      <c r="U79" s="71"/>
    </row>
    <row r="80" spans="1:21" s="72" customFormat="1">
      <c r="A80" s="70"/>
      <c r="B80" s="70"/>
      <c r="C80" s="71"/>
      <c r="D80" s="71"/>
      <c r="E80" s="71"/>
      <c r="F80" s="71"/>
      <c r="G80" s="71"/>
      <c r="H80" s="71"/>
      <c r="I80" s="71"/>
      <c r="J80" s="71"/>
      <c r="K80" s="71"/>
      <c r="L80" s="71"/>
      <c r="M80" s="71"/>
      <c r="N80" s="71"/>
      <c r="O80" s="71"/>
      <c r="P80" s="71"/>
      <c r="Q80" s="71"/>
      <c r="R80" s="71"/>
      <c r="S80" s="71"/>
      <c r="T80" s="71"/>
      <c r="U80" s="71"/>
    </row>
    <row r="81" spans="1:21" s="72" customFormat="1">
      <c r="A81" s="70"/>
      <c r="B81" s="70"/>
      <c r="C81" s="71"/>
      <c r="D81" s="71"/>
      <c r="E81" s="71"/>
      <c r="F81" s="71"/>
      <c r="G81" s="71"/>
      <c r="H81" s="71"/>
      <c r="I81" s="71"/>
      <c r="J81" s="71"/>
      <c r="K81" s="71"/>
      <c r="L81" s="71"/>
      <c r="M81" s="71"/>
      <c r="N81" s="71"/>
      <c r="O81" s="71"/>
      <c r="P81" s="71"/>
      <c r="Q81" s="71"/>
      <c r="R81" s="71"/>
      <c r="S81" s="71"/>
      <c r="T81" s="71"/>
      <c r="U81" s="71"/>
    </row>
    <row r="82" spans="1:21" s="72" customFormat="1">
      <c r="A82" s="70"/>
      <c r="B82" s="70"/>
      <c r="C82" s="71"/>
      <c r="D82" s="71"/>
      <c r="E82" s="71"/>
      <c r="F82" s="71"/>
      <c r="G82" s="71"/>
      <c r="H82" s="71"/>
      <c r="I82" s="71"/>
      <c r="J82" s="71"/>
      <c r="K82" s="71"/>
      <c r="L82" s="71"/>
      <c r="M82" s="71"/>
      <c r="N82" s="71"/>
      <c r="O82" s="71"/>
      <c r="P82" s="71"/>
      <c r="Q82" s="71"/>
      <c r="R82" s="71"/>
      <c r="S82" s="71"/>
      <c r="T82" s="71"/>
      <c r="U82" s="71"/>
    </row>
    <row r="83" spans="1:21" s="72" customFormat="1">
      <c r="A83" s="70"/>
      <c r="B83" s="70"/>
      <c r="C83" s="71"/>
      <c r="D83" s="71"/>
      <c r="E83" s="71"/>
      <c r="F83" s="71"/>
      <c r="G83" s="71"/>
      <c r="H83" s="71"/>
      <c r="I83" s="71"/>
      <c r="J83" s="71"/>
      <c r="K83" s="71"/>
      <c r="L83" s="71"/>
      <c r="M83" s="71"/>
      <c r="N83" s="71"/>
      <c r="O83" s="71"/>
      <c r="P83" s="71"/>
      <c r="Q83" s="71"/>
      <c r="R83" s="71"/>
      <c r="S83" s="71"/>
      <c r="T83" s="71"/>
      <c r="U83" s="71"/>
    </row>
    <row r="84" spans="1:21" s="72" customFormat="1">
      <c r="A84" s="70"/>
      <c r="B84" s="70"/>
      <c r="C84" s="71"/>
      <c r="D84" s="71"/>
      <c r="E84" s="71"/>
      <c r="F84" s="71"/>
      <c r="G84" s="71"/>
      <c r="H84" s="71"/>
      <c r="I84" s="71"/>
      <c r="J84" s="71"/>
      <c r="K84" s="71"/>
      <c r="L84" s="71"/>
      <c r="M84" s="71"/>
      <c r="N84" s="71"/>
      <c r="O84" s="71"/>
      <c r="P84" s="71"/>
      <c r="Q84" s="71"/>
      <c r="R84" s="71"/>
      <c r="S84" s="71"/>
      <c r="T84" s="71"/>
      <c r="U84" s="71"/>
    </row>
    <row r="85" spans="1:21" s="72" customFormat="1">
      <c r="A85" s="70"/>
      <c r="B85" s="70"/>
      <c r="C85" s="71"/>
      <c r="D85" s="71"/>
      <c r="E85" s="71"/>
      <c r="F85" s="71"/>
      <c r="G85" s="71"/>
      <c r="H85" s="71"/>
      <c r="I85" s="71"/>
      <c r="J85" s="71"/>
      <c r="K85" s="71"/>
      <c r="L85" s="71"/>
      <c r="M85" s="71"/>
      <c r="N85" s="71"/>
      <c r="O85" s="71"/>
      <c r="P85" s="71"/>
      <c r="Q85" s="71"/>
      <c r="R85" s="71"/>
      <c r="S85" s="71"/>
      <c r="T85" s="71"/>
      <c r="U85" s="71"/>
    </row>
    <row r="86" spans="1:21" s="72" customFormat="1">
      <c r="A86" s="70"/>
      <c r="B86" s="70"/>
      <c r="C86" s="71"/>
      <c r="D86" s="71"/>
      <c r="E86" s="71"/>
      <c r="F86" s="71"/>
      <c r="G86" s="71"/>
      <c r="H86" s="71"/>
      <c r="I86" s="71"/>
      <c r="J86" s="71"/>
      <c r="K86" s="71"/>
      <c r="L86" s="71"/>
      <c r="M86" s="71"/>
      <c r="N86" s="71"/>
      <c r="O86" s="71"/>
      <c r="P86" s="71"/>
      <c r="Q86" s="71"/>
      <c r="R86" s="71"/>
      <c r="S86" s="71"/>
      <c r="T86" s="71"/>
      <c r="U86" s="71"/>
    </row>
    <row r="87" spans="1:21" s="72" customFormat="1">
      <c r="A87" s="70"/>
      <c r="B87" s="70"/>
      <c r="C87" s="71"/>
      <c r="D87" s="71"/>
      <c r="E87" s="71"/>
      <c r="F87" s="71"/>
      <c r="G87" s="71"/>
      <c r="H87" s="71"/>
      <c r="I87" s="71"/>
      <c r="J87" s="71"/>
      <c r="K87" s="71"/>
      <c r="L87" s="71"/>
      <c r="M87" s="71"/>
      <c r="N87" s="71"/>
      <c r="O87" s="71"/>
      <c r="P87" s="71"/>
      <c r="Q87" s="71"/>
      <c r="R87" s="71"/>
      <c r="S87" s="71"/>
      <c r="T87" s="71"/>
      <c r="U87" s="71"/>
    </row>
    <row r="88" spans="1:21" s="72" customFormat="1">
      <c r="A88" s="70"/>
      <c r="B88" s="70"/>
      <c r="C88" s="71"/>
      <c r="D88" s="71"/>
      <c r="E88" s="71"/>
      <c r="F88" s="71"/>
      <c r="G88" s="71"/>
      <c r="H88" s="71"/>
      <c r="I88" s="71"/>
      <c r="J88" s="71"/>
      <c r="K88" s="71"/>
      <c r="L88" s="71"/>
      <c r="M88" s="71"/>
      <c r="N88" s="71"/>
      <c r="O88" s="71"/>
      <c r="P88" s="71"/>
      <c r="Q88" s="71"/>
      <c r="R88" s="71"/>
      <c r="S88" s="71"/>
      <c r="T88" s="71"/>
      <c r="U88" s="71"/>
    </row>
    <row r="89" spans="1:21" s="72" customFormat="1">
      <c r="A89" s="70"/>
      <c r="B89" s="70"/>
      <c r="C89" s="71"/>
      <c r="D89" s="71"/>
      <c r="E89" s="71"/>
      <c r="F89" s="71"/>
      <c r="G89" s="71"/>
      <c r="H89" s="71"/>
      <c r="I89" s="71"/>
      <c r="J89" s="71"/>
      <c r="K89" s="71"/>
      <c r="L89" s="71"/>
      <c r="M89" s="71"/>
      <c r="N89" s="71"/>
      <c r="O89" s="71"/>
      <c r="P89" s="71"/>
      <c r="Q89" s="71"/>
      <c r="R89" s="71"/>
      <c r="S89" s="71"/>
      <c r="T89" s="71"/>
      <c r="U89" s="71"/>
    </row>
    <row r="90" spans="1:21" s="72" customFormat="1">
      <c r="A90" s="70"/>
      <c r="B90" s="70"/>
      <c r="C90" s="71"/>
      <c r="D90" s="71"/>
      <c r="E90" s="71"/>
      <c r="F90" s="71"/>
      <c r="G90" s="71"/>
      <c r="H90" s="71"/>
      <c r="I90" s="71"/>
      <c r="J90" s="71"/>
      <c r="K90" s="71"/>
      <c r="L90" s="71"/>
      <c r="M90" s="71"/>
      <c r="N90" s="71"/>
      <c r="O90" s="71"/>
      <c r="P90" s="71"/>
      <c r="Q90" s="71"/>
      <c r="R90" s="71"/>
      <c r="S90" s="71"/>
      <c r="T90" s="71"/>
      <c r="U90" s="71"/>
    </row>
    <row r="91" spans="1:21" s="72" customFormat="1">
      <c r="A91" s="70"/>
      <c r="B91" s="70"/>
      <c r="C91" s="71"/>
      <c r="D91" s="71"/>
      <c r="E91" s="71"/>
      <c r="F91" s="71"/>
      <c r="G91" s="71"/>
      <c r="H91" s="71"/>
      <c r="I91" s="71"/>
      <c r="J91" s="71"/>
      <c r="K91" s="71"/>
      <c r="L91" s="71"/>
      <c r="M91" s="71"/>
      <c r="N91" s="71"/>
      <c r="O91" s="71"/>
      <c r="P91" s="71"/>
      <c r="Q91" s="71"/>
      <c r="R91" s="71"/>
      <c r="S91" s="71"/>
      <c r="T91" s="71"/>
      <c r="U91" s="71"/>
    </row>
    <row r="92" spans="1:21" s="72" customFormat="1">
      <c r="A92" s="70"/>
      <c r="B92" s="70"/>
      <c r="C92" s="71"/>
      <c r="D92" s="71"/>
      <c r="E92" s="71"/>
      <c r="F92" s="71"/>
      <c r="G92" s="71"/>
      <c r="H92" s="71"/>
      <c r="I92" s="71"/>
      <c r="J92" s="71"/>
      <c r="K92" s="71"/>
      <c r="L92" s="71"/>
      <c r="M92" s="71"/>
      <c r="N92" s="71"/>
      <c r="O92" s="71"/>
      <c r="P92" s="71"/>
      <c r="Q92" s="71"/>
      <c r="R92" s="71"/>
      <c r="S92" s="71"/>
      <c r="T92" s="71"/>
      <c r="U92" s="71"/>
    </row>
    <row r="93" spans="1:21" s="72" customFormat="1">
      <c r="A93" s="70"/>
      <c r="B93" s="70"/>
      <c r="C93" s="71"/>
      <c r="D93" s="71"/>
      <c r="E93" s="71"/>
      <c r="F93" s="71"/>
      <c r="G93" s="71"/>
      <c r="H93" s="71"/>
      <c r="I93" s="71"/>
      <c r="J93" s="71"/>
      <c r="K93" s="71"/>
      <c r="L93" s="71"/>
      <c r="M93" s="71"/>
      <c r="N93" s="71"/>
      <c r="O93" s="71"/>
      <c r="P93" s="71"/>
      <c r="Q93" s="71"/>
      <c r="R93" s="71"/>
      <c r="S93" s="71"/>
      <c r="T93" s="71"/>
      <c r="U93" s="71"/>
    </row>
    <row r="94" spans="1:21" s="72" customFormat="1">
      <c r="A94" s="70"/>
      <c r="B94" s="70"/>
      <c r="C94" s="71"/>
      <c r="D94" s="71"/>
      <c r="E94" s="71"/>
      <c r="F94" s="71"/>
      <c r="G94" s="71"/>
      <c r="H94" s="71"/>
      <c r="I94" s="71"/>
      <c r="J94" s="71"/>
      <c r="K94" s="71"/>
      <c r="L94" s="71"/>
      <c r="M94" s="71"/>
      <c r="N94" s="71"/>
      <c r="O94" s="71"/>
      <c r="P94" s="71"/>
      <c r="Q94" s="71"/>
      <c r="R94" s="71"/>
      <c r="S94" s="71"/>
      <c r="T94" s="71"/>
      <c r="U94" s="71"/>
    </row>
    <row r="95" spans="1:21" s="72" customFormat="1">
      <c r="A95" s="70"/>
      <c r="B95" s="70"/>
      <c r="C95" s="71"/>
      <c r="D95" s="71"/>
      <c r="E95" s="71"/>
      <c r="F95" s="71"/>
      <c r="G95" s="71"/>
      <c r="H95" s="71"/>
      <c r="I95" s="71"/>
      <c r="J95" s="71"/>
      <c r="K95" s="71"/>
      <c r="L95" s="71"/>
      <c r="M95" s="71"/>
      <c r="N95" s="71"/>
      <c r="O95" s="71"/>
      <c r="P95" s="71"/>
      <c r="Q95" s="71"/>
      <c r="R95" s="71"/>
      <c r="S95" s="71"/>
      <c r="T95" s="71"/>
      <c r="U95" s="71"/>
    </row>
    <row r="96" spans="1:21" s="72" customFormat="1">
      <c r="A96" s="70"/>
      <c r="B96" s="70"/>
      <c r="C96" s="71"/>
      <c r="D96" s="71"/>
      <c r="E96" s="71"/>
      <c r="F96" s="71"/>
      <c r="G96" s="71"/>
      <c r="H96" s="71"/>
      <c r="I96" s="71"/>
      <c r="J96" s="71"/>
      <c r="K96" s="71"/>
      <c r="L96" s="71"/>
      <c r="M96" s="71"/>
      <c r="N96" s="71"/>
      <c r="O96" s="71"/>
      <c r="P96" s="71"/>
      <c r="Q96" s="71"/>
      <c r="R96" s="71"/>
      <c r="S96" s="71"/>
      <c r="T96" s="71"/>
      <c r="U96" s="71"/>
    </row>
    <row r="97" spans="1:21" s="72" customFormat="1">
      <c r="A97" s="70"/>
      <c r="B97" s="70"/>
      <c r="C97" s="71"/>
      <c r="D97" s="71"/>
      <c r="E97" s="71"/>
      <c r="F97" s="71"/>
      <c r="G97" s="71"/>
      <c r="H97" s="71"/>
      <c r="I97" s="71"/>
      <c r="J97" s="71"/>
      <c r="K97" s="71"/>
      <c r="L97" s="71"/>
      <c r="M97" s="71"/>
      <c r="N97" s="71"/>
      <c r="O97" s="71"/>
      <c r="P97" s="71"/>
      <c r="Q97" s="71"/>
      <c r="R97" s="71"/>
      <c r="S97" s="71"/>
      <c r="T97" s="71"/>
      <c r="U97" s="71"/>
    </row>
    <row r="98" spans="1:21" s="72" customFormat="1">
      <c r="A98" s="70"/>
      <c r="B98" s="70"/>
      <c r="C98" s="71"/>
      <c r="D98" s="71"/>
      <c r="E98" s="71"/>
      <c r="F98" s="71"/>
      <c r="G98" s="71"/>
      <c r="H98" s="71"/>
      <c r="I98" s="71"/>
      <c r="J98" s="71"/>
      <c r="K98" s="71"/>
      <c r="L98" s="71"/>
      <c r="M98" s="71"/>
      <c r="N98" s="71"/>
      <c r="O98" s="71"/>
      <c r="P98" s="71"/>
      <c r="Q98" s="71"/>
      <c r="R98" s="71"/>
      <c r="S98" s="71"/>
      <c r="T98" s="71"/>
      <c r="U98" s="71"/>
    </row>
    <row r="99" spans="1:21" s="72" customFormat="1">
      <c r="A99" s="70"/>
      <c r="B99" s="70"/>
      <c r="C99" s="71"/>
      <c r="D99" s="71"/>
      <c r="E99" s="71"/>
      <c r="F99" s="71"/>
      <c r="G99" s="71"/>
      <c r="H99" s="71"/>
      <c r="I99" s="71"/>
      <c r="J99" s="71"/>
      <c r="K99" s="71"/>
      <c r="L99" s="71"/>
      <c r="M99" s="71"/>
      <c r="N99" s="71"/>
      <c r="O99" s="71"/>
      <c r="P99" s="71"/>
      <c r="Q99" s="71"/>
      <c r="R99" s="71"/>
      <c r="S99" s="71"/>
      <c r="T99" s="71"/>
      <c r="U99" s="71"/>
    </row>
    <row r="100" spans="1:21" s="72" customFormat="1">
      <c r="A100" s="70"/>
      <c r="B100" s="70"/>
      <c r="C100" s="71"/>
      <c r="D100" s="71"/>
      <c r="E100" s="71"/>
      <c r="F100" s="71"/>
      <c r="G100" s="71"/>
      <c r="H100" s="71"/>
      <c r="I100" s="71"/>
      <c r="J100" s="71"/>
      <c r="K100" s="71"/>
      <c r="L100" s="71"/>
      <c r="M100" s="71"/>
      <c r="N100" s="71"/>
      <c r="O100" s="71"/>
      <c r="P100" s="71"/>
      <c r="Q100" s="71"/>
      <c r="R100" s="71"/>
      <c r="S100" s="71"/>
      <c r="T100" s="71"/>
      <c r="U100" s="71"/>
    </row>
    <row r="101" spans="1:21" s="72" customFormat="1">
      <c r="A101" s="70"/>
      <c r="B101" s="70"/>
      <c r="C101" s="71"/>
      <c r="D101" s="71"/>
      <c r="E101" s="71"/>
      <c r="F101" s="71"/>
      <c r="G101" s="71"/>
      <c r="H101" s="71"/>
      <c r="I101" s="71"/>
      <c r="J101" s="71"/>
      <c r="K101" s="71"/>
      <c r="L101" s="71"/>
      <c r="M101" s="71"/>
      <c r="N101" s="71"/>
      <c r="O101" s="71"/>
      <c r="P101" s="71"/>
      <c r="Q101" s="71"/>
      <c r="R101" s="71"/>
      <c r="S101" s="71"/>
      <c r="T101" s="71"/>
      <c r="U101" s="71"/>
    </row>
    <row r="102" spans="1:21" s="72" customFormat="1">
      <c r="A102" s="70"/>
      <c r="B102" s="70"/>
      <c r="C102" s="71"/>
      <c r="D102" s="71"/>
      <c r="E102" s="71"/>
      <c r="F102" s="71"/>
      <c r="G102" s="71"/>
      <c r="H102" s="71"/>
      <c r="I102" s="71"/>
      <c r="J102" s="71"/>
      <c r="K102" s="71"/>
      <c r="L102" s="71"/>
      <c r="M102" s="71"/>
      <c r="N102" s="71"/>
      <c r="O102" s="71"/>
      <c r="P102" s="71"/>
      <c r="Q102" s="71"/>
      <c r="R102" s="71"/>
      <c r="S102" s="71"/>
      <c r="T102" s="71"/>
      <c r="U102" s="71"/>
    </row>
    <row r="103" spans="1:21" s="72" customFormat="1">
      <c r="A103" s="70"/>
      <c r="B103" s="70"/>
      <c r="C103" s="71"/>
      <c r="D103" s="71"/>
      <c r="E103" s="71"/>
      <c r="F103" s="71"/>
      <c r="G103" s="71"/>
      <c r="H103" s="71"/>
      <c r="I103" s="71"/>
      <c r="J103" s="71"/>
      <c r="K103" s="71"/>
      <c r="L103" s="71"/>
      <c r="M103" s="71"/>
      <c r="N103" s="71"/>
      <c r="O103" s="71"/>
      <c r="P103" s="71"/>
      <c r="Q103" s="71"/>
      <c r="R103" s="71"/>
      <c r="S103" s="71"/>
      <c r="T103" s="71"/>
      <c r="U103" s="71"/>
    </row>
    <row r="104" spans="1:21" s="72" customFormat="1">
      <c r="A104" s="70"/>
      <c r="B104" s="70"/>
      <c r="C104" s="71"/>
      <c r="D104" s="71"/>
      <c r="E104" s="71"/>
      <c r="F104" s="71"/>
      <c r="G104" s="71"/>
      <c r="H104" s="71"/>
      <c r="I104" s="71"/>
      <c r="J104" s="71"/>
      <c r="K104" s="71"/>
      <c r="L104" s="71"/>
      <c r="M104" s="71"/>
      <c r="N104" s="71"/>
      <c r="O104" s="71"/>
      <c r="P104" s="71"/>
      <c r="Q104" s="71"/>
      <c r="R104" s="71"/>
      <c r="S104" s="71"/>
      <c r="T104" s="71"/>
      <c r="U104" s="71"/>
    </row>
    <row r="105" spans="1:21">
      <c r="A105" s="63"/>
      <c r="B105" s="63"/>
      <c r="C105" s="64"/>
      <c r="D105" s="64"/>
      <c r="E105" s="64"/>
      <c r="F105" s="64"/>
      <c r="G105" s="64"/>
      <c r="H105" s="64"/>
      <c r="I105" s="64"/>
      <c r="J105" s="64"/>
      <c r="K105" s="64"/>
      <c r="L105" s="64"/>
      <c r="M105" s="64"/>
      <c r="N105" s="64"/>
      <c r="O105" s="64"/>
      <c r="P105" s="64"/>
      <c r="Q105" s="64"/>
      <c r="R105" s="64"/>
      <c r="S105" s="64"/>
      <c r="T105" s="64"/>
      <c r="U105" s="64"/>
    </row>
    <row r="106" spans="1:21">
      <c r="A106" s="63"/>
      <c r="B106" s="63"/>
      <c r="C106" s="64"/>
      <c r="D106" s="64"/>
      <c r="E106" s="64"/>
      <c r="F106" s="64"/>
      <c r="G106" s="64"/>
      <c r="H106" s="64"/>
      <c r="I106" s="64"/>
      <c r="J106" s="64"/>
      <c r="K106" s="64"/>
      <c r="L106" s="64"/>
      <c r="M106" s="64"/>
      <c r="N106" s="64"/>
      <c r="O106" s="64"/>
      <c r="P106" s="64"/>
      <c r="Q106" s="64"/>
      <c r="R106" s="64"/>
      <c r="S106" s="64"/>
      <c r="T106" s="64"/>
      <c r="U106" s="64"/>
    </row>
    <row r="107" spans="1:21">
      <c r="A107" s="63"/>
      <c r="B107" s="63"/>
      <c r="C107" s="64"/>
      <c r="D107" s="64"/>
      <c r="E107" s="64"/>
      <c r="F107" s="64"/>
      <c r="G107" s="64"/>
      <c r="H107" s="64"/>
      <c r="I107" s="64"/>
      <c r="J107" s="64"/>
      <c r="K107" s="64"/>
      <c r="L107" s="64"/>
      <c r="M107" s="64"/>
      <c r="N107" s="64"/>
      <c r="O107" s="64"/>
      <c r="P107" s="64"/>
      <c r="Q107" s="64"/>
      <c r="R107" s="64"/>
      <c r="S107" s="64"/>
      <c r="T107" s="64"/>
      <c r="U107" s="64"/>
    </row>
    <row r="108" spans="1:21">
      <c r="A108" s="63"/>
      <c r="B108" s="63"/>
      <c r="C108" s="64"/>
      <c r="D108" s="64"/>
      <c r="E108" s="64"/>
      <c r="F108" s="64"/>
      <c r="G108" s="64"/>
      <c r="H108" s="64"/>
      <c r="I108" s="64"/>
      <c r="J108" s="64"/>
      <c r="K108" s="64"/>
      <c r="L108" s="64"/>
      <c r="M108" s="64"/>
      <c r="N108" s="64"/>
      <c r="O108" s="64"/>
      <c r="P108" s="64"/>
      <c r="Q108" s="64"/>
      <c r="R108" s="64"/>
      <c r="S108" s="64"/>
      <c r="T108" s="64"/>
      <c r="U108" s="64"/>
    </row>
    <row r="109" spans="1:21">
      <c r="A109" s="63"/>
      <c r="B109" s="63"/>
      <c r="C109" s="64"/>
      <c r="D109" s="64"/>
      <c r="E109" s="64"/>
      <c r="F109" s="64"/>
      <c r="G109" s="64"/>
      <c r="H109" s="64"/>
      <c r="I109" s="64"/>
      <c r="J109" s="64"/>
      <c r="K109" s="64"/>
      <c r="L109" s="64"/>
      <c r="M109" s="64"/>
      <c r="N109" s="64"/>
      <c r="O109" s="64"/>
      <c r="P109" s="64"/>
      <c r="Q109" s="64"/>
      <c r="R109" s="64"/>
      <c r="S109" s="64"/>
      <c r="T109" s="64"/>
      <c r="U109" s="64"/>
    </row>
    <row r="110" spans="1:21">
      <c r="A110" s="63"/>
      <c r="B110" s="63"/>
      <c r="C110" s="64"/>
      <c r="D110" s="64"/>
      <c r="E110" s="64"/>
      <c r="F110" s="64"/>
      <c r="G110" s="64"/>
      <c r="H110" s="64"/>
      <c r="I110" s="64"/>
      <c r="J110" s="64"/>
      <c r="K110" s="64"/>
      <c r="L110" s="64"/>
      <c r="M110" s="64"/>
      <c r="N110" s="64"/>
      <c r="O110" s="64"/>
      <c r="P110" s="64"/>
      <c r="Q110" s="64"/>
      <c r="R110" s="64"/>
      <c r="S110" s="64"/>
      <c r="T110" s="64"/>
      <c r="U110" s="64"/>
    </row>
    <row r="111" spans="1:21">
      <c r="A111" s="63"/>
      <c r="B111" s="63"/>
      <c r="C111" s="64"/>
      <c r="D111" s="64"/>
      <c r="E111" s="64"/>
      <c r="F111" s="64"/>
      <c r="G111" s="64"/>
      <c r="H111" s="64"/>
      <c r="I111" s="64"/>
      <c r="J111" s="64"/>
      <c r="K111" s="64"/>
      <c r="L111" s="64"/>
      <c r="M111" s="64"/>
      <c r="N111" s="64"/>
      <c r="O111" s="64"/>
      <c r="P111" s="64"/>
      <c r="Q111" s="64"/>
      <c r="R111" s="64"/>
      <c r="S111" s="64"/>
      <c r="T111" s="64"/>
      <c r="U111" s="64"/>
    </row>
    <row r="112" spans="1:21">
      <c r="A112" s="63"/>
      <c r="B112" s="63"/>
      <c r="C112" s="64"/>
      <c r="D112" s="64"/>
      <c r="E112" s="64"/>
      <c r="F112" s="64"/>
      <c r="G112" s="64"/>
      <c r="H112" s="64"/>
      <c r="I112" s="64"/>
      <c r="J112" s="64"/>
      <c r="K112" s="64"/>
      <c r="L112" s="64"/>
      <c r="M112" s="64"/>
      <c r="N112" s="64"/>
      <c r="O112" s="64"/>
      <c r="P112" s="64"/>
      <c r="Q112" s="64"/>
      <c r="R112" s="64"/>
      <c r="S112" s="64"/>
      <c r="T112" s="64"/>
      <c r="U112" s="64"/>
    </row>
    <row r="113" spans="1:21">
      <c r="A113" s="63"/>
      <c r="B113" s="63"/>
      <c r="C113" s="64"/>
      <c r="D113" s="64"/>
      <c r="E113" s="64"/>
      <c r="F113" s="64"/>
      <c r="G113" s="64"/>
      <c r="H113" s="64"/>
      <c r="I113" s="64"/>
      <c r="J113" s="64"/>
      <c r="K113" s="64"/>
      <c r="L113" s="64"/>
      <c r="M113" s="64"/>
      <c r="N113" s="64"/>
      <c r="O113" s="64"/>
      <c r="P113" s="64"/>
      <c r="Q113" s="64"/>
      <c r="R113" s="64"/>
      <c r="S113" s="64"/>
      <c r="T113" s="64"/>
      <c r="U113" s="64"/>
    </row>
    <row r="114" spans="1:21">
      <c r="A114" s="63"/>
      <c r="B114" s="63"/>
      <c r="C114" s="64"/>
      <c r="D114" s="64"/>
      <c r="E114" s="64"/>
      <c r="F114" s="64"/>
      <c r="G114" s="64"/>
      <c r="H114" s="64"/>
      <c r="I114" s="64"/>
      <c r="J114" s="64"/>
      <c r="K114" s="64"/>
      <c r="L114" s="64"/>
      <c r="M114" s="64"/>
      <c r="N114" s="64"/>
      <c r="O114" s="64"/>
      <c r="P114" s="64"/>
      <c r="Q114" s="64"/>
      <c r="R114" s="64"/>
      <c r="S114" s="64"/>
      <c r="T114" s="64"/>
      <c r="U114" s="64"/>
    </row>
    <row r="115" spans="1:21">
      <c r="A115" s="63"/>
      <c r="B115" s="63"/>
      <c r="C115" s="64"/>
      <c r="D115" s="64"/>
      <c r="E115" s="64"/>
      <c r="F115" s="64"/>
      <c r="G115" s="64"/>
      <c r="H115" s="64"/>
      <c r="I115" s="64"/>
      <c r="J115" s="64"/>
      <c r="K115" s="64"/>
      <c r="L115" s="64"/>
      <c r="M115" s="64"/>
      <c r="N115" s="64"/>
      <c r="O115" s="64"/>
      <c r="P115" s="64"/>
      <c r="Q115" s="64"/>
      <c r="R115" s="64"/>
      <c r="S115" s="64"/>
      <c r="T115" s="64"/>
      <c r="U115" s="64"/>
    </row>
    <row r="116" spans="1:21">
      <c r="A116" s="63"/>
      <c r="B116" s="63"/>
      <c r="C116" s="64"/>
      <c r="D116" s="64"/>
      <c r="E116" s="64"/>
      <c r="F116" s="64"/>
      <c r="G116" s="64"/>
      <c r="H116" s="64"/>
      <c r="I116" s="64"/>
      <c r="J116" s="64"/>
      <c r="K116" s="64"/>
      <c r="L116" s="64"/>
      <c r="M116" s="64"/>
      <c r="N116" s="64"/>
      <c r="O116" s="64"/>
      <c r="P116" s="64"/>
      <c r="Q116" s="64"/>
      <c r="R116" s="64"/>
      <c r="S116" s="64"/>
      <c r="T116" s="64"/>
      <c r="U116" s="64"/>
    </row>
    <row r="117" spans="1:21">
      <c r="A117" s="63"/>
      <c r="B117" s="63"/>
      <c r="C117" s="64"/>
      <c r="D117" s="64"/>
      <c r="E117" s="64"/>
      <c r="F117" s="64"/>
      <c r="G117" s="64"/>
      <c r="H117" s="64"/>
      <c r="I117" s="64"/>
      <c r="J117" s="64"/>
      <c r="K117" s="64"/>
      <c r="L117" s="64"/>
      <c r="M117" s="64"/>
      <c r="N117" s="64"/>
      <c r="O117" s="64"/>
      <c r="P117" s="64"/>
      <c r="Q117" s="64"/>
      <c r="R117" s="64"/>
      <c r="S117" s="64"/>
      <c r="T117" s="64"/>
      <c r="U117" s="64"/>
    </row>
    <row r="118" spans="1:21">
      <c r="A118" s="63"/>
      <c r="B118" s="63"/>
      <c r="C118" s="64"/>
      <c r="D118" s="64"/>
      <c r="E118" s="64"/>
      <c r="F118" s="64"/>
      <c r="G118" s="64"/>
      <c r="H118" s="64"/>
      <c r="I118" s="64"/>
      <c r="J118" s="64"/>
      <c r="K118" s="64"/>
      <c r="L118" s="64"/>
      <c r="M118" s="64"/>
      <c r="N118" s="64"/>
      <c r="O118" s="64"/>
      <c r="P118" s="64"/>
      <c r="Q118" s="64"/>
      <c r="R118" s="64"/>
      <c r="S118" s="64"/>
      <c r="T118" s="64"/>
      <c r="U118" s="64"/>
    </row>
    <row r="119" spans="1:21">
      <c r="A119" s="63"/>
      <c r="B119" s="63"/>
      <c r="C119" s="64"/>
      <c r="D119" s="64"/>
      <c r="E119" s="64"/>
      <c r="F119" s="64"/>
      <c r="G119" s="64"/>
      <c r="H119" s="64"/>
      <c r="I119" s="64"/>
      <c r="J119" s="64"/>
      <c r="K119" s="64"/>
      <c r="L119" s="64"/>
      <c r="M119" s="64"/>
      <c r="N119" s="64"/>
      <c r="O119" s="64"/>
      <c r="P119" s="64"/>
      <c r="Q119" s="64"/>
      <c r="R119" s="64"/>
      <c r="S119" s="64"/>
      <c r="T119" s="64"/>
      <c r="U119" s="64"/>
    </row>
    <row r="120" spans="1:21">
      <c r="A120" s="63"/>
      <c r="B120" s="63"/>
      <c r="C120" s="64"/>
      <c r="D120" s="64"/>
      <c r="E120" s="64"/>
      <c r="F120" s="64"/>
      <c r="G120" s="64"/>
      <c r="H120" s="64"/>
      <c r="I120" s="64"/>
      <c r="J120" s="64"/>
      <c r="K120" s="64"/>
      <c r="L120" s="64"/>
      <c r="M120" s="64"/>
      <c r="N120" s="64"/>
      <c r="O120" s="64"/>
      <c r="P120" s="64"/>
      <c r="Q120" s="64"/>
      <c r="R120" s="64"/>
      <c r="S120" s="64"/>
      <c r="T120" s="64"/>
      <c r="U120" s="64"/>
    </row>
    <row r="121" spans="1:21">
      <c r="A121" s="63"/>
      <c r="B121" s="63"/>
      <c r="C121" s="64"/>
      <c r="D121" s="64"/>
      <c r="E121" s="64"/>
      <c r="F121" s="64"/>
      <c r="G121" s="64"/>
      <c r="H121" s="64"/>
      <c r="I121" s="64"/>
      <c r="J121" s="64"/>
      <c r="K121" s="64"/>
      <c r="L121" s="64"/>
      <c r="M121" s="64"/>
      <c r="N121" s="64"/>
      <c r="O121" s="64"/>
      <c r="P121" s="64"/>
      <c r="Q121" s="64"/>
      <c r="R121" s="64"/>
      <c r="S121" s="64"/>
      <c r="T121" s="64"/>
      <c r="U121" s="64"/>
    </row>
    <row r="122" spans="1:21">
      <c r="A122" s="63"/>
      <c r="B122" s="63"/>
      <c r="C122" s="64"/>
      <c r="D122" s="64"/>
      <c r="E122" s="64"/>
      <c r="F122" s="64"/>
      <c r="G122" s="64"/>
      <c r="H122" s="64"/>
      <c r="I122" s="64"/>
      <c r="J122" s="64"/>
      <c r="K122" s="64"/>
      <c r="L122" s="64"/>
      <c r="M122" s="64"/>
      <c r="N122" s="64"/>
      <c r="O122" s="64"/>
      <c r="P122" s="64"/>
      <c r="Q122" s="64"/>
      <c r="R122" s="64"/>
      <c r="S122" s="64"/>
      <c r="T122" s="64"/>
      <c r="U122" s="64"/>
    </row>
    <row r="123" spans="1:21">
      <c r="A123" s="63"/>
      <c r="B123" s="63"/>
      <c r="C123" s="64"/>
      <c r="D123" s="64"/>
      <c r="E123" s="64"/>
      <c r="F123" s="64"/>
      <c r="G123" s="64"/>
      <c r="H123" s="64"/>
      <c r="I123" s="64"/>
      <c r="J123" s="64"/>
      <c r="K123" s="64"/>
      <c r="L123" s="64"/>
      <c r="M123" s="64"/>
      <c r="N123" s="64"/>
      <c r="O123" s="64"/>
      <c r="P123" s="64"/>
      <c r="Q123" s="64"/>
      <c r="R123" s="64"/>
      <c r="S123" s="64"/>
      <c r="T123" s="64"/>
      <c r="U123" s="64"/>
    </row>
    <row r="124" spans="1:21">
      <c r="A124" s="63"/>
      <c r="B124" s="63"/>
      <c r="C124" s="64"/>
      <c r="D124" s="64"/>
      <c r="E124" s="64"/>
      <c r="F124" s="64"/>
      <c r="G124" s="64"/>
      <c r="H124" s="64"/>
      <c r="I124" s="64"/>
      <c r="J124" s="64"/>
      <c r="K124" s="64"/>
      <c r="L124" s="64"/>
      <c r="M124" s="64"/>
      <c r="N124" s="64"/>
      <c r="O124" s="64"/>
      <c r="P124" s="64"/>
      <c r="Q124" s="64"/>
      <c r="R124" s="64"/>
      <c r="S124" s="64"/>
      <c r="T124" s="64"/>
      <c r="U124" s="64"/>
    </row>
    <row r="125" spans="1:21">
      <c r="A125" s="63"/>
      <c r="B125" s="63"/>
      <c r="C125" s="64"/>
      <c r="D125" s="64"/>
      <c r="E125" s="64"/>
      <c r="F125" s="64"/>
      <c r="G125" s="64"/>
      <c r="H125" s="64"/>
      <c r="I125" s="64"/>
      <c r="J125" s="64"/>
      <c r="K125" s="64"/>
      <c r="L125" s="64"/>
      <c r="M125" s="64"/>
      <c r="N125" s="64"/>
      <c r="O125" s="64"/>
      <c r="P125" s="64"/>
      <c r="Q125" s="64"/>
      <c r="R125" s="64"/>
      <c r="S125" s="64"/>
      <c r="T125" s="64"/>
      <c r="U125" s="64"/>
    </row>
    <row r="126" spans="1:21">
      <c r="A126" s="63"/>
      <c r="B126" s="63"/>
      <c r="C126" s="64"/>
      <c r="D126" s="64"/>
      <c r="E126" s="64"/>
      <c r="F126" s="64"/>
      <c r="G126" s="64"/>
      <c r="H126" s="64"/>
      <c r="I126" s="64"/>
      <c r="J126" s="64"/>
      <c r="K126" s="64"/>
      <c r="L126" s="64"/>
      <c r="M126" s="64"/>
      <c r="N126" s="64"/>
      <c r="O126" s="64"/>
      <c r="P126" s="64"/>
      <c r="Q126" s="64"/>
      <c r="R126" s="64"/>
      <c r="S126" s="64"/>
      <c r="T126" s="64"/>
      <c r="U126" s="64"/>
    </row>
    <row r="127" spans="1:21">
      <c r="A127" s="63"/>
      <c r="B127" s="63"/>
      <c r="C127" s="64"/>
      <c r="D127" s="64"/>
      <c r="E127" s="64"/>
      <c r="F127" s="64"/>
      <c r="G127" s="64"/>
      <c r="H127" s="64"/>
      <c r="I127" s="64"/>
      <c r="J127" s="64"/>
      <c r="K127" s="64"/>
      <c r="L127" s="64"/>
      <c r="M127" s="64"/>
      <c r="N127" s="64"/>
      <c r="O127" s="64"/>
      <c r="P127" s="64"/>
      <c r="Q127" s="64"/>
      <c r="R127" s="64"/>
      <c r="S127" s="64"/>
      <c r="T127" s="64"/>
      <c r="U127" s="64"/>
    </row>
    <row r="128" spans="1:21">
      <c r="A128" s="63"/>
      <c r="B128" s="63"/>
      <c r="C128" s="64"/>
      <c r="D128" s="64"/>
      <c r="E128" s="64"/>
      <c r="F128" s="64"/>
      <c r="G128" s="64"/>
      <c r="H128" s="64"/>
      <c r="I128" s="64"/>
      <c r="J128" s="64"/>
      <c r="K128" s="64"/>
      <c r="L128" s="64"/>
      <c r="M128" s="64"/>
      <c r="N128" s="64"/>
      <c r="O128" s="64"/>
      <c r="P128" s="64"/>
      <c r="Q128" s="64"/>
      <c r="R128" s="64"/>
      <c r="S128" s="64"/>
      <c r="T128" s="64"/>
      <c r="U128" s="64"/>
    </row>
    <row r="129" spans="1:21">
      <c r="A129" s="63"/>
      <c r="B129" s="63"/>
      <c r="C129" s="64"/>
      <c r="D129" s="64"/>
      <c r="E129" s="64"/>
      <c r="F129" s="64"/>
      <c r="G129" s="64"/>
      <c r="H129" s="64"/>
      <c r="I129" s="64"/>
      <c r="J129" s="64"/>
      <c r="K129" s="64"/>
      <c r="L129" s="64"/>
      <c r="M129" s="64"/>
      <c r="N129" s="64"/>
      <c r="O129" s="64"/>
      <c r="P129" s="64"/>
      <c r="Q129" s="64"/>
      <c r="R129" s="64"/>
      <c r="S129" s="64"/>
      <c r="T129" s="64"/>
      <c r="U129" s="64"/>
    </row>
    <row r="130" spans="1:21">
      <c r="A130" s="63"/>
      <c r="B130" s="63"/>
      <c r="C130" s="64"/>
      <c r="D130" s="64"/>
      <c r="E130" s="64"/>
      <c r="F130" s="64"/>
      <c r="G130" s="64"/>
      <c r="H130" s="64"/>
      <c r="I130" s="64"/>
      <c r="J130" s="64"/>
      <c r="K130" s="64"/>
      <c r="L130" s="64"/>
      <c r="M130" s="64"/>
      <c r="N130" s="64"/>
      <c r="O130" s="64"/>
      <c r="P130" s="64"/>
      <c r="Q130" s="64"/>
      <c r="R130" s="64"/>
      <c r="S130" s="64"/>
      <c r="T130" s="64"/>
      <c r="U130" s="64"/>
    </row>
    <row r="131" spans="1:21">
      <c r="A131" s="63"/>
      <c r="B131" s="63"/>
      <c r="C131" s="64"/>
      <c r="D131" s="64"/>
      <c r="E131" s="64"/>
      <c r="F131" s="64"/>
      <c r="G131" s="64"/>
      <c r="H131" s="64"/>
      <c r="I131" s="64"/>
      <c r="J131" s="64"/>
      <c r="K131" s="64"/>
      <c r="L131" s="64"/>
      <c r="M131" s="64"/>
      <c r="N131" s="64"/>
      <c r="O131" s="64"/>
      <c r="P131" s="64"/>
      <c r="Q131" s="64"/>
      <c r="R131" s="64"/>
      <c r="S131" s="64"/>
      <c r="T131" s="64"/>
      <c r="U131" s="64"/>
    </row>
    <row r="132" spans="1:21">
      <c r="A132" s="63"/>
      <c r="B132" s="63"/>
      <c r="C132" s="64"/>
      <c r="D132" s="64"/>
      <c r="E132" s="64"/>
      <c r="F132" s="64"/>
      <c r="G132" s="64"/>
      <c r="H132" s="64"/>
      <c r="I132" s="64"/>
      <c r="J132" s="64"/>
      <c r="K132" s="64"/>
      <c r="L132" s="64"/>
      <c r="M132" s="64"/>
      <c r="N132" s="64"/>
      <c r="O132" s="64"/>
      <c r="P132" s="64"/>
      <c r="Q132" s="64"/>
      <c r="R132" s="64"/>
      <c r="S132" s="64"/>
      <c r="T132" s="64"/>
      <c r="U132" s="64"/>
    </row>
    <row r="133" spans="1:21">
      <c r="A133" s="63"/>
      <c r="B133" s="63"/>
      <c r="C133" s="64"/>
      <c r="D133" s="64"/>
      <c r="E133" s="64"/>
      <c r="F133" s="64"/>
      <c r="G133" s="64"/>
      <c r="H133" s="64"/>
      <c r="I133" s="64"/>
      <c r="J133" s="64"/>
      <c r="K133" s="64"/>
      <c r="L133" s="64"/>
      <c r="M133" s="64"/>
      <c r="N133" s="64"/>
      <c r="O133" s="64"/>
      <c r="P133" s="64"/>
      <c r="Q133" s="64"/>
      <c r="R133" s="64"/>
      <c r="S133" s="64"/>
      <c r="T133" s="64"/>
      <c r="U133" s="64"/>
    </row>
    <row r="134" spans="1:21">
      <c r="A134" s="63"/>
      <c r="B134" s="63"/>
      <c r="C134" s="64"/>
      <c r="D134" s="64"/>
      <c r="E134" s="64"/>
      <c r="F134" s="64"/>
      <c r="G134" s="64"/>
      <c r="H134" s="64"/>
      <c r="I134" s="64"/>
      <c r="J134" s="64"/>
      <c r="K134" s="64"/>
      <c r="L134" s="64"/>
      <c r="M134" s="64"/>
      <c r="N134" s="64"/>
      <c r="O134" s="64"/>
      <c r="P134" s="64"/>
      <c r="Q134" s="64"/>
      <c r="R134" s="64"/>
      <c r="S134" s="64"/>
      <c r="T134" s="64"/>
      <c r="U134" s="64"/>
    </row>
    <row r="135" spans="1:21">
      <c r="A135" s="63"/>
      <c r="B135" s="63"/>
      <c r="C135" s="64"/>
      <c r="D135" s="64"/>
      <c r="E135" s="64"/>
      <c r="F135" s="64"/>
      <c r="G135" s="64"/>
      <c r="H135" s="64"/>
      <c r="I135" s="64"/>
      <c r="J135" s="64"/>
      <c r="K135" s="64"/>
      <c r="L135" s="64"/>
      <c r="M135" s="64"/>
      <c r="N135" s="64"/>
      <c r="O135" s="64"/>
      <c r="P135" s="64"/>
      <c r="Q135" s="64"/>
      <c r="R135" s="64"/>
      <c r="S135" s="64"/>
      <c r="T135" s="64"/>
      <c r="U135" s="64"/>
    </row>
    <row r="136" spans="1:21">
      <c r="A136" s="63"/>
      <c r="B136" s="63"/>
      <c r="C136" s="64"/>
      <c r="D136" s="64"/>
      <c r="E136" s="64"/>
      <c r="F136" s="64"/>
      <c r="G136" s="64"/>
      <c r="H136" s="64"/>
      <c r="I136" s="64"/>
      <c r="J136" s="64"/>
      <c r="K136" s="64"/>
      <c r="L136" s="64"/>
      <c r="M136" s="64"/>
      <c r="N136" s="64"/>
      <c r="O136" s="64"/>
      <c r="P136" s="64"/>
      <c r="Q136" s="64"/>
      <c r="R136" s="64"/>
      <c r="S136" s="64"/>
      <c r="T136" s="64"/>
      <c r="U136" s="64"/>
    </row>
    <row r="137" spans="1:21">
      <c r="A137" s="63"/>
      <c r="B137" s="63"/>
      <c r="C137" s="64"/>
      <c r="D137" s="64"/>
      <c r="E137" s="64"/>
      <c r="F137" s="64"/>
      <c r="G137" s="64"/>
      <c r="H137" s="64"/>
      <c r="I137" s="64"/>
      <c r="J137" s="64"/>
      <c r="K137" s="64"/>
      <c r="L137" s="64"/>
      <c r="M137" s="64"/>
      <c r="N137" s="64"/>
      <c r="O137" s="64"/>
      <c r="P137" s="64"/>
      <c r="Q137" s="64"/>
      <c r="R137" s="64"/>
      <c r="S137" s="64"/>
      <c r="T137" s="64"/>
      <c r="U137" s="64"/>
    </row>
    <row r="138" spans="1:21">
      <c r="A138" s="63"/>
      <c r="B138" s="63"/>
      <c r="C138" s="64"/>
      <c r="D138" s="64"/>
      <c r="E138" s="64"/>
      <c r="F138" s="64"/>
      <c r="G138" s="64"/>
      <c r="H138" s="64"/>
      <c r="I138" s="64"/>
      <c r="J138" s="64"/>
      <c r="K138" s="64"/>
      <c r="L138" s="64"/>
      <c r="M138" s="64"/>
      <c r="N138" s="64"/>
      <c r="O138" s="64"/>
      <c r="P138" s="64"/>
      <c r="Q138" s="64"/>
      <c r="R138" s="64"/>
      <c r="S138" s="64"/>
      <c r="T138" s="64"/>
      <c r="U138" s="64"/>
    </row>
    <row r="139" spans="1:21">
      <c r="A139" s="63"/>
      <c r="B139" s="63"/>
      <c r="C139" s="64"/>
      <c r="D139" s="64"/>
      <c r="E139" s="64"/>
      <c r="F139" s="64"/>
      <c r="G139" s="64"/>
      <c r="H139" s="64"/>
      <c r="I139" s="64"/>
      <c r="J139" s="64"/>
      <c r="K139" s="64"/>
      <c r="L139" s="64"/>
      <c r="M139" s="64"/>
      <c r="N139" s="64"/>
      <c r="O139" s="64"/>
      <c r="P139" s="64"/>
      <c r="Q139" s="64"/>
      <c r="R139" s="64"/>
      <c r="S139" s="64"/>
      <c r="T139" s="64"/>
      <c r="U139" s="64"/>
    </row>
    <row r="140" spans="1:21">
      <c r="A140" s="63"/>
      <c r="B140" s="63"/>
      <c r="C140" s="64"/>
      <c r="D140" s="64"/>
      <c r="E140" s="64"/>
      <c r="F140" s="64"/>
      <c r="G140" s="64"/>
      <c r="H140" s="64"/>
      <c r="I140" s="64"/>
      <c r="J140" s="64"/>
      <c r="K140" s="64"/>
      <c r="L140" s="64"/>
      <c r="M140" s="64"/>
      <c r="N140" s="64"/>
      <c r="O140" s="64"/>
      <c r="P140" s="64"/>
      <c r="Q140" s="64"/>
      <c r="R140" s="64"/>
      <c r="S140" s="64"/>
      <c r="T140" s="64"/>
      <c r="U140" s="64"/>
    </row>
    <row r="141" spans="1:21">
      <c r="A141" s="63"/>
      <c r="B141" s="63"/>
      <c r="C141" s="64"/>
      <c r="D141" s="64"/>
      <c r="E141" s="64"/>
      <c r="F141" s="64"/>
      <c r="G141" s="64"/>
      <c r="H141" s="64"/>
      <c r="I141" s="64"/>
      <c r="J141" s="64"/>
      <c r="K141" s="64"/>
      <c r="L141" s="64"/>
      <c r="M141" s="64"/>
      <c r="N141" s="64"/>
      <c r="O141" s="64"/>
      <c r="P141" s="64"/>
      <c r="Q141" s="64"/>
      <c r="R141" s="64"/>
      <c r="S141" s="64"/>
      <c r="T141" s="64"/>
      <c r="U141" s="64"/>
    </row>
    <row r="142" spans="1:21">
      <c r="A142" s="63"/>
      <c r="B142" s="63"/>
      <c r="C142" s="64"/>
      <c r="D142" s="64"/>
      <c r="E142" s="64"/>
      <c r="F142" s="64"/>
      <c r="G142" s="64"/>
      <c r="H142" s="64"/>
      <c r="I142" s="64"/>
      <c r="J142" s="64"/>
      <c r="K142" s="64"/>
      <c r="L142" s="64"/>
      <c r="M142" s="64"/>
      <c r="N142" s="64"/>
      <c r="O142" s="64"/>
      <c r="P142" s="64"/>
      <c r="Q142" s="64"/>
      <c r="R142" s="64"/>
      <c r="S142" s="64"/>
      <c r="T142" s="64"/>
      <c r="U142" s="64"/>
    </row>
    <row r="143" spans="1:21">
      <c r="A143" s="63"/>
      <c r="B143" s="63"/>
      <c r="C143" s="64"/>
      <c r="D143" s="64"/>
      <c r="E143" s="64"/>
      <c r="F143" s="64"/>
      <c r="G143" s="64"/>
      <c r="H143" s="64"/>
      <c r="I143" s="64"/>
      <c r="J143" s="64"/>
      <c r="K143" s="64"/>
      <c r="L143" s="64"/>
      <c r="M143" s="64"/>
      <c r="N143" s="64"/>
      <c r="O143" s="64"/>
      <c r="P143" s="64"/>
      <c r="Q143" s="64"/>
      <c r="R143" s="64"/>
      <c r="S143" s="64"/>
      <c r="T143" s="64"/>
      <c r="U143" s="64"/>
    </row>
    <row r="144" spans="1:21">
      <c r="A144" s="63"/>
      <c r="B144" s="63"/>
      <c r="C144" s="64"/>
      <c r="D144" s="64"/>
      <c r="E144" s="64"/>
      <c r="F144" s="64"/>
      <c r="G144" s="64"/>
      <c r="H144" s="64"/>
      <c r="I144" s="64"/>
      <c r="J144" s="64"/>
      <c r="K144" s="64"/>
      <c r="L144" s="64"/>
      <c r="M144" s="64"/>
      <c r="N144" s="64"/>
      <c r="O144" s="64"/>
      <c r="P144" s="64"/>
      <c r="Q144" s="64"/>
      <c r="R144" s="64"/>
      <c r="S144" s="64"/>
      <c r="T144" s="64"/>
      <c r="U144" s="64"/>
    </row>
    <row r="145" spans="1:21">
      <c r="A145" s="63"/>
      <c r="B145" s="63"/>
      <c r="C145" s="64"/>
      <c r="D145" s="64"/>
      <c r="E145" s="64"/>
      <c r="F145" s="64"/>
      <c r="G145" s="64"/>
      <c r="H145" s="64"/>
      <c r="I145" s="64"/>
      <c r="J145" s="64"/>
      <c r="K145" s="64"/>
      <c r="L145" s="64"/>
      <c r="M145" s="64"/>
      <c r="N145" s="64"/>
      <c r="O145" s="64"/>
      <c r="P145" s="64"/>
      <c r="Q145" s="64"/>
      <c r="R145" s="64"/>
      <c r="S145" s="64"/>
      <c r="T145" s="64"/>
      <c r="U145" s="64"/>
    </row>
    <row r="146" spans="1:21">
      <c r="A146" s="63"/>
      <c r="B146" s="63"/>
      <c r="C146" s="64"/>
      <c r="D146" s="64"/>
      <c r="E146" s="64"/>
      <c r="F146" s="64"/>
      <c r="G146" s="64"/>
      <c r="H146" s="64"/>
      <c r="I146" s="64"/>
      <c r="J146" s="64"/>
      <c r="K146" s="64"/>
      <c r="L146" s="64"/>
      <c r="M146" s="64"/>
      <c r="N146" s="64"/>
      <c r="O146" s="64"/>
      <c r="P146" s="64"/>
      <c r="Q146" s="64"/>
      <c r="R146" s="64"/>
      <c r="S146" s="64"/>
      <c r="T146" s="64"/>
      <c r="U146" s="64"/>
    </row>
    <row r="147" spans="1:21">
      <c r="A147" s="63"/>
      <c r="B147" s="63"/>
      <c r="C147" s="64"/>
      <c r="D147" s="64"/>
      <c r="E147" s="64"/>
      <c r="F147" s="64"/>
      <c r="G147" s="64"/>
      <c r="H147" s="64"/>
      <c r="I147" s="64"/>
      <c r="J147" s="64"/>
      <c r="K147" s="64"/>
      <c r="L147" s="64"/>
      <c r="M147" s="64"/>
      <c r="N147" s="64"/>
      <c r="O147" s="64"/>
      <c r="P147" s="64"/>
      <c r="Q147" s="64"/>
      <c r="R147" s="64"/>
      <c r="S147" s="64"/>
      <c r="T147" s="64"/>
      <c r="U147" s="64"/>
    </row>
    <row r="148" spans="1:21">
      <c r="A148" s="63"/>
      <c r="B148" s="63"/>
      <c r="C148" s="64"/>
      <c r="D148" s="64"/>
      <c r="E148" s="64"/>
      <c r="F148" s="64"/>
      <c r="G148" s="64"/>
      <c r="H148" s="64"/>
      <c r="I148" s="64"/>
      <c r="J148" s="64"/>
      <c r="K148" s="64"/>
      <c r="L148" s="64"/>
      <c r="M148" s="64"/>
      <c r="N148" s="64"/>
      <c r="O148" s="64"/>
      <c r="P148" s="64"/>
      <c r="Q148" s="64"/>
      <c r="R148" s="64"/>
      <c r="S148" s="64"/>
      <c r="T148" s="64"/>
      <c r="U148" s="64"/>
    </row>
    <row r="149" spans="1:21">
      <c r="A149" s="63"/>
      <c r="B149" s="63"/>
      <c r="C149" s="64"/>
      <c r="D149" s="64"/>
      <c r="E149" s="64"/>
      <c r="F149" s="64"/>
      <c r="G149" s="64"/>
      <c r="H149" s="64"/>
      <c r="I149" s="64"/>
      <c r="J149" s="64"/>
      <c r="K149" s="64"/>
      <c r="L149" s="64"/>
      <c r="M149" s="64"/>
      <c r="N149" s="64"/>
      <c r="O149" s="64"/>
      <c r="P149" s="64"/>
      <c r="Q149" s="64"/>
      <c r="R149" s="64"/>
      <c r="S149" s="64"/>
      <c r="T149" s="64"/>
      <c r="U149" s="64"/>
    </row>
    <row r="150" spans="1:21">
      <c r="A150" s="63"/>
      <c r="B150" s="63"/>
      <c r="C150" s="64"/>
      <c r="D150" s="64"/>
      <c r="E150" s="64"/>
      <c r="F150" s="64"/>
      <c r="G150" s="64"/>
      <c r="H150" s="64"/>
      <c r="I150" s="64"/>
      <c r="J150" s="64"/>
      <c r="K150" s="64"/>
      <c r="L150" s="64"/>
      <c r="M150" s="64"/>
      <c r="N150" s="64"/>
      <c r="O150" s="64"/>
      <c r="P150" s="64"/>
      <c r="Q150" s="64"/>
      <c r="R150" s="64"/>
      <c r="S150" s="64"/>
      <c r="T150" s="64"/>
      <c r="U150" s="64"/>
    </row>
    <row r="151" spans="1:21">
      <c r="A151" s="63"/>
      <c r="B151" s="63"/>
      <c r="C151" s="64"/>
      <c r="D151" s="64"/>
      <c r="E151" s="64"/>
      <c r="F151" s="64"/>
      <c r="G151" s="64"/>
      <c r="H151" s="64"/>
      <c r="I151" s="64"/>
      <c r="J151" s="64"/>
      <c r="K151" s="64"/>
      <c r="L151" s="64"/>
      <c r="M151" s="64"/>
      <c r="N151" s="64"/>
      <c r="O151" s="64"/>
      <c r="P151" s="64"/>
      <c r="Q151" s="64"/>
      <c r="R151" s="64"/>
      <c r="S151" s="64"/>
      <c r="T151" s="64"/>
      <c r="U151" s="64"/>
    </row>
    <row r="152" spans="1:21">
      <c r="A152" s="63"/>
      <c r="B152" s="63"/>
      <c r="C152" s="64"/>
      <c r="D152" s="64"/>
      <c r="E152" s="64"/>
      <c r="F152" s="64"/>
      <c r="G152" s="64"/>
      <c r="H152" s="64"/>
      <c r="I152" s="64"/>
      <c r="J152" s="64"/>
      <c r="K152" s="64"/>
      <c r="L152" s="64"/>
      <c r="M152" s="64"/>
      <c r="N152" s="64"/>
      <c r="O152" s="64"/>
      <c r="P152" s="64"/>
      <c r="Q152" s="64"/>
      <c r="R152" s="64"/>
      <c r="S152" s="64"/>
      <c r="T152" s="64"/>
      <c r="U152" s="64"/>
    </row>
    <row r="153" spans="1:21">
      <c r="A153" s="63"/>
      <c r="B153" s="63"/>
      <c r="C153" s="64"/>
      <c r="D153" s="64"/>
      <c r="E153" s="64"/>
      <c r="F153" s="64"/>
      <c r="G153" s="64"/>
      <c r="H153" s="64"/>
      <c r="I153" s="64"/>
      <c r="J153" s="64"/>
      <c r="K153" s="64"/>
      <c r="L153" s="64"/>
      <c r="M153" s="64"/>
      <c r="N153" s="64"/>
      <c r="O153" s="64"/>
      <c r="P153" s="64"/>
      <c r="Q153" s="64"/>
      <c r="R153" s="64"/>
      <c r="S153" s="64"/>
      <c r="T153" s="64"/>
      <c r="U153" s="64"/>
    </row>
    <row r="154" spans="1:21">
      <c r="A154" s="63"/>
      <c r="B154" s="63"/>
      <c r="C154" s="64"/>
      <c r="D154" s="64"/>
      <c r="E154" s="64"/>
      <c r="F154" s="64"/>
      <c r="G154" s="64"/>
      <c r="H154" s="64"/>
      <c r="I154" s="64"/>
      <c r="J154" s="64"/>
      <c r="K154" s="64"/>
      <c r="L154" s="64"/>
      <c r="M154" s="64"/>
      <c r="N154" s="64"/>
      <c r="O154" s="64"/>
      <c r="P154" s="64"/>
      <c r="Q154" s="64"/>
      <c r="R154" s="64"/>
      <c r="S154" s="64"/>
      <c r="T154" s="64"/>
      <c r="U154" s="64"/>
    </row>
    <row r="155" spans="1:21">
      <c r="A155" s="63"/>
      <c r="B155" s="63"/>
      <c r="C155" s="64"/>
      <c r="D155" s="64"/>
      <c r="E155" s="64"/>
      <c r="F155" s="64"/>
      <c r="G155" s="64"/>
      <c r="H155" s="64"/>
      <c r="I155" s="64"/>
      <c r="J155" s="64"/>
      <c r="K155" s="64"/>
      <c r="L155" s="64"/>
      <c r="M155" s="64"/>
      <c r="N155" s="64"/>
      <c r="O155" s="64"/>
      <c r="P155" s="64"/>
      <c r="Q155" s="64"/>
      <c r="R155" s="64"/>
      <c r="S155" s="64"/>
      <c r="T155" s="64"/>
      <c r="U155" s="64"/>
    </row>
    <row r="156" spans="1:21">
      <c r="A156" s="63"/>
      <c r="B156" s="63"/>
      <c r="C156" s="64"/>
      <c r="D156" s="64"/>
      <c r="E156" s="64"/>
      <c r="F156" s="64"/>
      <c r="G156" s="64"/>
      <c r="H156" s="64"/>
      <c r="I156" s="64"/>
      <c r="J156" s="64"/>
      <c r="K156" s="64"/>
      <c r="L156" s="64"/>
      <c r="M156" s="64"/>
      <c r="N156" s="64"/>
      <c r="O156" s="64"/>
      <c r="P156" s="64"/>
      <c r="Q156" s="64"/>
      <c r="R156" s="64"/>
      <c r="S156" s="64"/>
      <c r="T156" s="64"/>
      <c r="U156" s="64"/>
    </row>
    <row r="157" spans="1:21">
      <c r="A157" s="63"/>
      <c r="B157" s="63"/>
      <c r="C157" s="64"/>
      <c r="D157" s="64"/>
      <c r="E157" s="64"/>
      <c r="F157" s="64"/>
      <c r="G157" s="64"/>
      <c r="H157" s="64"/>
      <c r="I157" s="64"/>
      <c r="J157" s="64"/>
      <c r="K157" s="64"/>
      <c r="L157" s="64"/>
      <c r="M157" s="64"/>
      <c r="N157" s="64"/>
      <c r="O157" s="64"/>
      <c r="P157" s="64"/>
      <c r="Q157" s="64"/>
      <c r="R157" s="64"/>
      <c r="S157" s="64"/>
      <c r="T157" s="64"/>
      <c r="U157" s="64"/>
    </row>
    <row r="158" spans="1:21">
      <c r="A158" s="63"/>
      <c r="B158" s="63"/>
      <c r="C158" s="64"/>
      <c r="D158" s="64"/>
      <c r="E158" s="64"/>
      <c r="F158" s="64"/>
      <c r="G158" s="64"/>
      <c r="H158" s="64"/>
      <c r="I158" s="64"/>
      <c r="J158" s="64"/>
      <c r="K158" s="64"/>
      <c r="L158" s="64"/>
      <c r="M158" s="64"/>
      <c r="N158" s="64"/>
      <c r="O158" s="64"/>
      <c r="P158" s="64"/>
      <c r="Q158" s="64"/>
      <c r="R158" s="64"/>
      <c r="S158" s="64"/>
      <c r="T158" s="64"/>
      <c r="U158" s="64"/>
    </row>
    <row r="159" spans="1:21">
      <c r="A159" s="63"/>
      <c r="B159" s="63"/>
      <c r="C159" s="64"/>
      <c r="D159" s="64"/>
      <c r="E159" s="64"/>
      <c r="F159" s="64"/>
      <c r="G159" s="64"/>
      <c r="H159" s="64"/>
      <c r="I159" s="64"/>
      <c r="J159" s="64"/>
      <c r="K159" s="64"/>
      <c r="L159" s="64"/>
      <c r="M159" s="64"/>
      <c r="N159" s="64"/>
      <c r="O159" s="64"/>
      <c r="P159" s="64"/>
      <c r="Q159" s="64"/>
      <c r="R159" s="64"/>
      <c r="S159" s="64"/>
      <c r="T159" s="64"/>
      <c r="U159" s="64"/>
    </row>
    <row r="160" spans="1:21">
      <c r="A160" s="63"/>
      <c r="B160" s="63"/>
      <c r="C160" s="64"/>
      <c r="D160" s="64"/>
      <c r="E160" s="64"/>
      <c r="F160" s="64"/>
      <c r="G160" s="64"/>
      <c r="H160" s="64"/>
      <c r="I160" s="64"/>
      <c r="J160" s="64"/>
      <c r="K160" s="64"/>
      <c r="L160" s="64"/>
      <c r="M160" s="64"/>
      <c r="N160" s="64"/>
      <c r="O160" s="64"/>
      <c r="P160" s="64"/>
      <c r="Q160" s="64"/>
      <c r="R160" s="64"/>
      <c r="S160" s="64"/>
      <c r="T160" s="64"/>
      <c r="U160" s="64"/>
    </row>
    <row r="161" spans="1:21">
      <c r="A161" s="63"/>
      <c r="B161" s="63"/>
      <c r="C161" s="64"/>
      <c r="D161" s="64"/>
      <c r="E161" s="64"/>
      <c r="F161" s="64"/>
      <c r="G161" s="64"/>
      <c r="H161" s="64"/>
      <c r="I161" s="64"/>
      <c r="J161" s="64"/>
      <c r="K161" s="64"/>
      <c r="L161" s="64"/>
      <c r="M161" s="64"/>
      <c r="N161" s="64"/>
      <c r="O161" s="64"/>
      <c r="P161" s="64"/>
      <c r="Q161" s="64"/>
      <c r="R161" s="64"/>
      <c r="S161" s="64"/>
      <c r="T161" s="64"/>
      <c r="U161" s="64"/>
    </row>
    <row r="162" spans="1:21">
      <c r="A162" s="63"/>
      <c r="B162" s="63"/>
      <c r="C162" s="64"/>
      <c r="D162" s="64"/>
      <c r="E162" s="64"/>
      <c r="F162" s="64"/>
      <c r="G162" s="64"/>
      <c r="H162" s="64"/>
      <c r="I162" s="64"/>
      <c r="J162" s="64"/>
      <c r="K162" s="64"/>
      <c r="L162" s="64"/>
      <c r="M162" s="64"/>
      <c r="N162" s="64"/>
      <c r="O162" s="64"/>
      <c r="P162" s="64"/>
      <c r="Q162" s="64"/>
      <c r="R162" s="64"/>
      <c r="S162" s="64"/>
      <c r="T162" s="64"/>
      <c r="U162" s="64"/>
    </row>
    <row r="163" spans="1:21">
      <c r="A163" s="63"/>
      <c r="B163" s="63"/>
      <c r="C163" s="64"/>
      <c r="D163" s="64"/>
      <c r="E163" s="64"/>
      <c r="F163" s="64"/>
      <c r="G163" s="64"/>
      <c r="H163" s="64"/>
      <c r="I163" s="64"/>
      <c r="J163" s="64"/>
      <c r="K163" s="64"/>
      <c r="L163" s="64"/>
      <c r="M163" s="64"/>
      <c r="N163" s="64"/>
      <c r="O163" s="64"/>
      <c r="P163" s="64"/>
      <c r="Q163" s="64"/>
      <c r="R163" s="64"/>
      <c r="S163" s="64"/>
      <c r="T163" s="64"/>
      <c r="U163" s="64"/>
    </row>
    <row r="164" spans="1:21">
      <c r="A164" s="63"/>
      <c r="B164" s="63"/>
      <c r="C164" s="64"/>
      <c r="D164" s="64"/>
      <c r="E164" s="64"/>
      <c r="F164" s="64"/>
      <c r="G164" s="64"/>
      <c r="H164" s="64"/>
      <c r="I164" s="64"/>
      <c r="J164" s="64"/>
      <c r="K164" s="64"/>
      <c r="L164" s="64"/>
      <c r="M164" s="64"/>
      <c r="N164" s="64"/>
      <c r="O164" s="64"/>
      <c r="P164" s="64"/>
      <c r="Q164" s="64"/>
      <c r="R164" s="64"/>
      <c r="S164" s="64"/>
      <c r="T164" s="64"/>
      <c r="U164" s="64"/>
    </row>
  </sheetData>
  <mergeCells count="3">
    <mergeCell ref="S4:S6"/>
    <mergeCell ref="T4:T6"/>
    <mergeCell ref="U4:U6"/>
  </mergeCells>
  <phoneticPr fontId="11" type="noConversion"/>
  <pageMargins left="0.98425196850393704" right="0.78740157480314965" top="0.98425196850393704" bottom="0.78740157480314965" header="0.51181102362204722" footer="0.51181102362204722"/>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dimension ref="A1:U164"/>
  <sheetViews>
    <sheetView zoomScaleNormal="100" zoomScaleSheetLayoutView="100" workbookViewId="0">
      <selection activeCell="R8" sqref="R8:R29"/>
    </sheetView>
  </sheetViews>
  <sheetFormatPr baseColWidth="10" defaultColWidth="11.42578125" defaultRowHeight="12.75"/>
  <cols>
    <col min="1" max="2" width="9.140625" style="24" customWidth="1"/>
    <col min="3" max="19" width="9.140625" style="5" customWidth="1"/>
    <col min="20" max="20" width="9" style="5" customWidth="1"/>
    <col min="21" max="21" width="9.140625" style="5" customWidth="1"/>
    <col min="22" max="16384" width="11.42578125" style="5"/>
  </cols>
  <sheetData>
    <row r="1" spans="1:21" ht="12.75" customHeight="1">
      <c r="A1" s="1">
        <v>2</v>
      </c>
      <c r="B1" s="1"/>
      <c r="C1" s="2" t="s">
        <v>44</v>
      </c>
      <c r="D1" s="3"/>
      <c r="E1" s="3"/>
      <c r="F1" s="3"/>
      <c r="G1" s="3"/>
      <c r="H1" s="3"/>
      <c r="I1" s="3"/>
      <c r="J1" s="3"/>
      <c r="K1" s="3"/>
      <c r="L1" s="3"/>
      <c r="M1" s="3"/>
      <c r="N1" s="3"/>
      <c r="O1" s="3"/>
      <c r="P1" s="3"/>
      <c r="Q1" s="3"/>
      <c r="R1" s="3"/>
    </row>
    <row r="2" spans="1:21" ht="12.75" customHeight="1">
      <c r="A2" s="117" t="s">
        <v>42</v>
      </c>
      <c r="B2" s="6"/>
      <c r="C2" s="2" t="s">
        <v>15</v>
      </c>
      <c r="D2" s="3"/>
      <c r="E2" s="3"/>
      <c r="F2" s="3"/>
      <c r="G2" s="3"/>
      <c r="H2" s="3"/>
      <c r="I2" s="3"/>
      <c r="J2" s="3"/>
      <c r="K2" s="3"/>
      <c r="L2" s="3"/>
      <c r="M2" s="3"/>
      <c r="N2" s="3"/>
      <c r="O2" s="3"/>
      <c r="P2" s="3"/>
      <c r="Q2" s="3"/>
      <c r="R2" s="3"/>
      <c r="S2" s="4"/>
    </row>
    <row r="3" spans="1:21" ht="12.75" customHeight="1" thickBot="1">
      <c r="A3" s="6"/>
      <c r="B3" s="6"/>
      <c r="C3" s="2"/>
      <c r="D3" s="3"/>
      <c r="E3" s="3"/>
      <c r="F3" s="3"/>
      <c r="G3" s="3"/>
      <c r="H3" s="3"/>
      <c r="I3" s="3"/>
      <c r="J3" s="3"/>
      <c r="K3" s="3"/>
      <c r="L3" s="3"/>
      <c r="M3" s="3"/>
      <c r="N3" s="3"/>
      <c r="O3" s="3"/>
      <c r="P3" s="3"/>
      <c r="Q3" s="3"/>
      <c r="R3" s="3"/>
      <c r="S3" s="4"/>
    </row>
    <row r="4" spans="1:21" ht="6" customHeight="1" thickTop="1">
      <c r="A4" s="35"/>
      <c r="B4" s="7"/>
      <c r="C4" s="8"/>
      <c r="D4" s="9"/>
      <c r="E4" s="9"/>
      <c r="F4" s="9"/>
      <c r="G4" s="9"/>
      <c r="H4" s="9"/>
      <c r="I4" s="9"/>
      <c r="J4" s="9"/>
      <c r="K4" s="9"/>
      <c r="L4" s="9"/>
      <c r="M4" s="9"/>
      <c r="N4" s="9"/>
      <c r="O4" s="9"/>
      <c r="P4" s="9"/>
      <c r="Q4" s="9"/>
      <c r="R4" s="41"/>
      <c r="S4" s="148" t="s">
        <v>26</v>
      </c>
      <c r="T4" s="151" t="s">
        <v>27</v>
      </c>
      <c r="U4" s="154" t="s">
        <v>28</v>
      </c>
    </row>
    <row r="5" spans="1:21" s="12" customFormat="1" ht="13.5" customHeight="1">
      <c r="A5" s="31" t="s">
        <v>16</v>
      </c>
      <c r="B5" s="10" t="s">
        <v>19</v>
      </c>
      <c r="C5" s="10" t="s">
        <v>1</v>
      </c>
      <c r="D5" s="10" t="s">
        <v>0</v>
      </c>
      <c r="E5" s="10" t="s">
        <v>2</v>
      </c>
      <c r="F5" s="10" t="s">
        <v>3</v>
      </c>
      <c r="G5" s="10" t="s">
        <v>4</v>
      </c>
      <c r="H5" s="10" t="s">
        <v>6</v>
      </c>
      <c r="I5" s="10" t="s">
        <v>7</v>
      </c>
      <c r="J5" s="11" t="s">
        <v>24</v>
      </c>
      <c r="K5" s="10" t="s">
        <v>8</v>
      </c>
      <c r="L5" s="10" t="s">
        <v>9</v>
      </c>
      <c r="M5" s="10" t="s">
        <v>10</v>
      </c>
      <c r="N5" s="10" t="s">
        <v>11</v>
      </c>
      <c r="O5" s="10" t="s">
        <v>12</v>
      </c>
      <c r="P5" s="11" t="s">
        <v>18</v>
      </c>
      <c r="Q5" s="10" t="s">
        <v>13</v>
      </c>
      <c r="R5" s="36" t="s">
        <v>14</v>
      </c>
      <c r="S5" s="149"/>
      <c r="T5" s="152"/>
      <c r="U5" s="155"/>
    </row>
    <row r="6" spans="1:21" s="12" customFormat="1" ht="6" customHeight="1" thickBot="1">
      <c r="A6" s="32"/>
      <c r="B6" s="13"/>
      <c r="C6" s="14"/>
      <c r="D6" s="14"/>
      <c r="E6" s="14"/>
      <c r="F6" s="14"/>
      <c r="G6" s="14"/>
      <c r="H6" s="14"/>
      <c r="I6" s="14"/>
      <c r="J6" s="14"/>
      <c r="K6" s="14"/>
      <c r="L6" s="14"/>
      <c r="M6" s="14"/>
      <c r="N6" s="14"/>
      <c r="O6" s="14"/>
      <c r="P6" s="14"/>
      <c r="Q6" s="14"/>
      <c r="R6" s="37"/>
      <c r="S6" s="150"/>
      <c r="T6" s="153"/>
      <c r="U6" s="156"/>
    </row>
    <row r="7" spans="1:21" s="12" customFormat="1" ht="12.75" customHeight="1" thickTop="1">
      <c r="A7" s="33"/>
      <c r="B7" s="15"/>
      <c r="C7" s="16"/>
      <c r="D7" s="16"/>
      <c r="E7" s="16"/>
      <c r="F7" s="16"/>
      <c r="G7" s="16"/>
      <c r="H7" s="16"/>
      <c r="I7" s="16"/>
      <c r="J7" s="16"/>
      <c r="K7" s="16"/>
      <c r="L7" s="16"/>
      <c r="M7" s="16"/>
      <c r="N7" s="16"/>
      <c r="O7" s="16"/>
      <c r="P7" s="16"/>
      <c r="Q7" s="16"/>
      <c r="R7" s="38"/>
      <c r="S7" s="16"/>
      <c r="T7" s="16"/>
      <c r="U7" s="26"/>
    </row>
    <row r="8" spans="1:21" s="18" customFormat="1" ht="12.75" customHeight="1">
      <c r="A8" s="34">
        <v>38353</v>
      </c>
      <c r="B8" s="17">
        <f t="shared" ref="B8:B28" si="0">SUM(C8:R8)</f>
        <v>270862</v>
      </c>
      <c r="C8" s="17">
        <f>[1]BW!$B19</f>
        <v>38950</v>
      </c>
      <c r="D8" s="17">
        <f>[1]BY!$B19</f>
        <v>28964</v>
      </c>
      <c r="E8" s="17">
        <f>[1]BE!$B19</f>
        <v>13481</v>
      </c>
      <c r="F8" s="17">
        <f>[1]BB!$B19</f>
        <v>11301</v>
      </c>
      <c r="G8" s="17">
        <f>[1]HB!$B19</f>
        <v>2422</v>
      </c>
      <c r="H8" s="17">
        <f>[1]HH!$B19</f>
        <v>5712</v>
      </c>
      <c r="I8" s="17">
        <f>[1]HE!$B19</f>
        <v>18605</v>
      </c>
      <c r="J8" s="17">
        <f>[1]MV!$B19</f>
        <v>6748</v>
      </c>
      <c r="K8" s="17">
        <f>[1]NI!$B19</f>
        <v>24335</v>
      </c>
      <c r="L8" s="17">
        <f>[1]NW!$B19</f>
        <v>61159</v>
      </c>
      <c r="M8" s="17">
        <f>[1]RP!$B19</f>
        <v>12136</v>
      </c>
      <c r="N8" s="17">
        <f>[1]SL!$B19</f>
        <v>2713</v>
      </c>
      <c r="O8" s="17">
        <f>[1]SN!$B19</f>
        <v>16696</v>
      </c>
      <c r="P8" s="17">
        <f>[1]ST!$B19</f>
        <v>9280</v>
      </c>
      <c r="Q8" s="17">
        <f>[1]SH!$B19</f>
        <v>8426</v>
      </c>
      <c r="R8" s="39">
        <f>[1]TH!$B19</f>
        <v>9934</v>
      </c>
      <c r="S8" s="17">
        <f t="shared" ref="S8:S23" si="1">C8+D8+I8+K8+L8+M8+N8+Q8</f>
        <v>195288</v>
      </c>
      <c r="T8" s="17">
        <f t="shared" ref="T8:T22" si="2">F8+J8+O8+P8+R8</f>
        <v>53959</v>
      </c>
      <c r="U8" s="27">
        <f t="shared" ref="U8:U23" si="3">E8+G8+H8</f>
        <v>21615</v>
      </c>
    </row>
    <row r="9" spans="1:21" s="18" customFormat="1">
      <c r="A9" s="34">
        <v>38718</v>
      </c>
      <c r="B9" s="17">
        <f t="shared" si="0"/>
        <v>285629</v>
      </c>
      <c r="C9" s="17">
        <f>[1]BW!$B20</f>
        <v>41719</v>
      </c>
      <c r="D9" s="17">
        <f>[1]BY!$B20</f>
        <v>30838</v>
      </c>
      <c r="E9" s="17">
        <f>[1]BE!$B20</f>
        <v>13756</v>
      </c>
      <c r="F9" s="17">
        <f>[1]BB!$B20</f>
        <v>11803</v>
      </c>
      <c r="G9" s="17">
        <f>[1]HB!$B20</f>
        <v>2602</v>
      </c>
      <c r="H9" s="17">
        <f>[1]HH!$B20</f>
        <v>6108</v>
      </c>
      <c r="I9" s="17">
        <f>[1]HE!$B20</f>
        <v>19975</v>
      </c>
      <c r="J9" s="17">
        <f>[1]MV!$B20</f>
        <v>7149</v>
      </c>
      <c r="K9" s="17">
        <f>[1]NI!$B20</f>
        <v>24925</v>
      </c>
      <c r="L9" s="17">
        <f>[1]NW!$B20</f>
        <v>65448</v>
      </c>
      <c r="M9" s="17">
        <f>[1]RP!$B20</f>
        <v>13473</v>
      </c>
      <c r="N9" s="17">
        <f>[1]SL!$B20</f>
        <v>3050</v>
      </c>
      <c r="O9" s="17">
        <f>[1]SN!$B20</f>
        <v>16805</v>
      </c>
      <c r="P9" s="17">
        <f>[1]ST!$B20</f>
        <v>8750</v>
      </c>
      <c r="Q9" s="17">
        <f>[1]SH!$B20</f>
        <v>9052</v>
      </c>
      <c r="R9" s="39">
        <f>[1]TH!$B20</f>
        <v>10176</v>
      </c>
      <c r="S9" s="17">
        <f t="shared" si="1"/>
        <v>208480</v>
      </c>
      <c r="T9" s="17">
        <f t="shared" si="2"/>
        <v>54683</v>
      </c>
      <c r="U9" s="27">
        <f t="shared" si="3"/>
        <v>22466</v>
      </c>
    </row>
    <row r="10" spans="1:21" s="18" customFormat="1" ht="12.75" customHeight="1">
      <c r="A10" s="34">
        <v>39083</v>
      </c>
      <c r="B10" s="17">
        <f t="shared" si="0"/>
        <v>302605</v>
      </c>
      <c r="C10" s="17">
        <f>[1]BW!$B21</f>
        <v>43433</v>
      </c>
      <c r="D10" s="17">
        <f>[1]BY!$B21</f>
        <v>32953</v>
      </c>
      <c r="E10" s="17">
        <f>[1]BE!$B21</f>
        <v>13691</v>
      </c>
      <c r="F10" s="17">
        <f>[1]BB!$B21</f>
        <v>12303</v>
      </c>
      <c r="G10" s="17">
        <f>[1]HB!$B21</f>
        <v>2558</v>
      </c>
      <c r="H10" s="17">
        <f>[1]HH!$B21</f>
        <v>6488</v>
      </c>
      <c r="I10" s="17">
        <f>[1]HE!$B21</f>
        <v>19975</v>
      </c>
      <c r="J10" s="17">
        <f>[1]MV!$B21</f>
        <v>7259</v>
      </c>
      <c r="K10" s="17">
        <f>[1]NI!$B21</f>
        <v>27686</v>
      </c>
      <c r="L10" s="17">
        <f>[1]NW!$B21</f>
        <v>67450</v>
      </c>
      <c r="M10" s="17">
        <f>[1]RP!$B21</f>
        <v>14165</v>
      </c>
      <c r="N10" s="17">
        <f>[1]SL!$B21</f>
        <v>2909</v>
      </c>
      <c r="O10" s="17">
        <f>[1]SN!$B21</f>
        <v>16209</v>
      </c>
      <c r="P10" s="17">
        <f>[1]ST!$B21</f>
        <v>15775</v>
      </c>
      <c r="Q10" s="17">
        <f>[1]SH!$B21</f>
        <v>9828</v>
      </c>
      <c r="R10" s="39">
        <f>[1]TH!$B21</f>
        <v>9923</v>
      </c>
      <c r="S10" s="17">
        <f t="shared" si="1"/>
        <v>218399</v>
      </c>
      <c r="T10" s="17">
        <f t="shared" si="2"/>
        <v>61469</v>
      </c>
      <c r="U10" s="27">
        <f t="shared" si="3"/>
        <v>22737</v>
      </c>
    </row>
    <row r="11" spans="1:21" s="18" customFormat="1" ht="12.75" customHeight="1">
      <c r="A11" s="34">
        <v>39448</v>
      </c>
      <c r="B11" s="17">
        <f t="shared" si="0"/>
        <v>310195</v>
      </c>
      <c r="C11" s="17">
        <f>[1]BW!$B22</f>
        <v>45337</v>
      </c>
      <c r="D11" s="17">
        <f>[1]BY!$B22</f>
        <v>34513</v>
      </c>
      <c r="E11" s="17">
        <f>[1]BE!$B22</f>
        <v>14184</v>
      </c>
      <c r="F11" s="17">
        <f>[1]BB!$B22</f>
        <v>11957</v>
      </c>
      <c r="G11" s="17">
        <f>[1]HB!$B22</f>
        <v>2832</v>
      </c>
      <c r="H11" s="17">
        <f>[1]HH!$B22</f>
        <v>6966</v>
      </c>
      <c r="I11" s="17">
        <f>[1]HE!$B22</f>
        <v>21150</v>
      </c>
      <c r="J11" s="17">
        <f>[1]MV!$B22</f>
        <v>11928</v>
      </c>
      <c r="K11" s="17">
        <f>[1]NI!$B22</f>
        <v>25877</v>
      </c>
      <c r="L11" s="17">
        <f>[1]NW!$B22</f>
        <v>71947</v>
      </c>
      <c r="M11" s="17">
        <f>[1]RP!$B22</f>
        <v>14745</v>
      </c>
      <c r="N11" s="17">
        <f>[1]SL!$B22</f>
        <v>3211</v>
      </c>
      <c r="O11" s="17">
        <f>[1]SN!$B22</f>
        <v>16595</v>
      </c>
      <c r="P11" s="17">
        <f>[1]ST!$B22</f>
        <v>9109</v>
      </c>
      <c r="Q11" s="17">
        <f>[1]SH!$B22</f>
        <v>10078</v>
      </c>
      <c r="R11" s="39">
        <f>[1]TH!$B22</f>
        <v>9766</v>
      </c>
      <c r="S11" s="17">
        <f t="shared" si="1"/>
        <v>226858</v>
      </c>
      <c r="T11" s="17">
        <f t="shared" si="2"/>
        <v>59355</v>
      </c>
      <c r="U11" s="27">
        <f t="shared" si="3"/>
        <v>23982</v>
      </c>
    </row>
    <row r="12" spans="1:21" s="18" customFormat="1" ht="12.75" customHeight="1">
      <c r="A12" s="34">
        <v>39814</v>
      </c>
      <c r="B12" s="17">
        <f t="shared" si="0"/>
        <v>314487</v>
      </c>
      <c r="C12" s="17">
        <f>[1]BW!$B23</f>
        <v>47108</v>
      </c>
      <c r="D12" s="17">
        <f>[1]BY!$B23</f>
        <v>37116</v>
      </c>
      <c r="E12" s="17">
        <f>[1]BE!$B23</f>
        <v>14008</v>
      </c>
      <c r="F12" s="17">
        <f>[1]BB!$B23</f>
        <v>13012</v>
      </c>
      <c r="G12" s="17">
        <f>[1]HB!$B23</f>
        <v>2823</v>
      </c>
      <c r="H12" s="17">
        <f>[1]HH!$B23</f>
        <v>7509</v>
      </c>
      <c r="I12" s="17">
        <f>[1]HE!$B23</f>
        <v>21797</v>
      </c>
      <c r="J12" s="17">
        <f>[1]MV!$B23</f>
        <v>6047</v>
      </c>
      <c r="K12" s="17">
        <f>[1]NI!$B23</f>
        <v>27963</v>
      </c>
      <c r="L12" s="17">
        <f>[1]NW!$B23</f>
        <v>74113</v>
      </c>
      <c r="M12" s="17">
        <f>[1]RP!$B23</f>
        <v>15120</v>
      </c>
      <c r="N12" s="17">
        <f>[1]SL!$B23</f>
        <v>6114</v>
      </c>
      <c r="O12" s="17">
        <f>[1]SN!$B23</f>
        <v>14803</v>
      </c>
      <c r="P12" s="17">
        <f>[1]ST!$B23</f>
        <v>7468</v>
      </c>
      <c r="Q12" s="17">
        <f>[1]SH!$B23</f>
        <v>10839</v>
      </c>
      <c r="R12" s="39">
        <f>[1]TH!$B23</f>
        <v>8647</v>
      </c>
      <c r="S12" s="17">
        <f t="shared" si="1"/>
        <v>240170</v>
      </c>
      <c r="T12" s="17">
        <f t="shared" si="2"/>
        <v>49977</v>
      </c>
      <c r="U12" s="27">
        <f t="shared" si="3"/>
        <v>24340</v>
      </c>
    </row>
    <row r="13" spans="1:21" s="18" customFormat="1" ht="12.75" customHeight="1">
      <c r="A13" s="34">
        <v>40179</v>
      </c>
      <c r="B13" s="17">
        <f t="shared" si="0"/>
        <v>316305</v>
      </c>
      <c r="C13" s="17">
        <f>[1]BW!$B24</f>
        <v>48362</v>
      </c>
      <c r="D13" s="17">
        <f>[1]BY!$B24</f>
        <v>40048</v>
      </c>
      <c r="E13" s="17">
        <f>[1]BE!$B24</f>
        <v>13455</v>
      </c>
      <c r="F13" s="17">
        <f>[1]BB!$B24</f>
        <v>10171</v>
      </c>
      <c r="G13" s="17">
        <f>[1]HB!$B24</f>
        <v>2996</v>
      </c>
      <c r="H13" s="17">
        <f>[1]HH!$B24</f>
        <v>12856</v>
      </c>
      <c r="I13" s="17">
        <f>[1]HE!$B24</f>
        <v>23185</v>
      </c>
      <c r="J13" s="17">
        <f>[1]MV!$B24</f>
        <v>4523</v>
      </c>
      <c r="K13" s="17">
        <f>[1]NI!$B24</f>
        <v>30529</v>
      </c>
      <c r="L13" s="17">
        <f>[1]NW!$B24</f>
        <v>77692</v>
      </c>
      <c r="M13" s="17">
        <f>[1]RP!$B24</f>
        <v>15922</v>
      </c>
      <c r="N13" s="17">
        <f>[1]SL!$B24</f>
        <v>3368</v>
      </c>
      <c r="O13" s="17">
        <f>[1]SN!$B24</f>
        <v>9555</v>
      </c>
      <c r="P13" s="17">
        <f>[1]ST!$B24</f>
        <v>4964</v>
      </c>
      <c r="Q13" s="17">
        <f>[1]SH!$B24</f>
        <v>12093</v>
      </c>
      <c r="R13" s="39">
        <f>[1]TH!$B24</f>
        <v>6586</v>
      </c>
      <c r="S13" s="17">
        <f>C13+D13+I13+K13+L13+M13+N13+Q13</f>
        <v>251199</v>
      </c>
      <c r="T13" s="17">
        <f t="shared" si="2"/>
        <v>35799</v>
      </c>
      <c r="U13" s="27">
        <f t="shared" si="3"/>
        <v>29307</v>
      </c>
    </row>
    <row r="14" spans="1:21" s="18" customFormat="1" ht="12.75" customHeight="1">
      <c r="A14" s="34">
        <v>40544</v>
      </c>
      <c r="B14" s="17">
        <f t="shared" si="0"/>
        <v>359979</v>
      </c>
      <c r="C14" s="17">
        <f>[1]BW!$B25</f>
        <v>50628</v>
      </c>
      <c r="D14" s="17">
        <f>[1]BY!$B25</f>
        <v>73477</v>
      </c>
      <c r="E14" s="17">
        <f>[1]BE!$B25</f>
        <v>12986</v>
      </c>
      <c r="F14" s="17">
        <f>[1]BB!$B25</f>
        <v>7306</v>
      </c>
      <c r="G14" s="17">
        <f>[1]HB!$B25</f>
        <v>3251</v>
      </c>
      <c r="H14" s="17">
        <f>[1]HH!$B25</f>
        <v>7957</v>
      </c>
      <c r="I14" s="17">
        <f>[1]HE!$B25</f>
        <v>23550</v>
      </c>
      <c r="J14" s="17">
        <f>[1]MV!$B25</f>
        <v>3677</v>
      </c>
      <c r="K14" s="17">
        <f>[1]NI!$B25</f>
        <v>47885</v>
      </c>
      <c r="L14" s="17">
        <f>[1]NW!$B25</f>
        <v>80611</v>
      </c>
      <c r="M14" s="17">
        <f>[1]RP!$B25</f>
        <v>16165</v>
      </c>
      <c r="N14" s="17">
        <f>[1]SL!$B25</f>
        <v>3428</v>
      </c>
      <c r="O14" s="17">
        <f>[1]SN!$B25</f>
        <v>8535</v>
      </c>
      <c r="P14" s="17">
        <f>[1]ST!$B25</f>
        <v>4397</v>
      </c>
      <c r="Q14" s="17">
        <f>[1]SH!$B25</f>
        <v>11029</v>
      </c>
      <c r="R14" s="39">
        <f>[1]TH!$B25</f>
        <v>5097</v>
      </c>
      <c r="S14" s="17">
        <f t="shared" si="1"/>
        <v>306773</v>
      </c>
      <c r="T14" s="17">
        <f t="shared" si="2"/>
        <v>29012</v>
      </c>
      <c r="U14" s="27">
        <f t="shared" si="3"/>
        <v>24194</v>
      </c>
    </row>
    <row r="15" spans="1:21" s="18" customFormat="1" ht="12.75" customHeight="1">
      <c r="A15" s="34">
        <v>40909</v>
      </c>
      <c r="B15" s="17">
        <f t="shared" si="0"/>
        <v>356677</v>
      </c>
      <c r="C15" s="17">
        <f>[1]BW!$B26</f>
        <v>75936</v>
      </c>
      <c r="D15" s="17">
        <f>[1]BY!$B26</f>
        <v>41930</v>
      </c>
      <c r="E15" s="17">
        <f>[1]BE!$B26</f>
        <v>18271</v>
      </c>
      <c r="F15" s="17">
        <f>[1]BB!$B26</f>
        <v>10014</v>
      </c>
      <c r="G15" s="17">
        <f>[1]HB!$B26</f>
        <v>4375</v>
      </c>
      <c r="H15" s="17">
        <f>[1]HH!$B26</f>
        <v>8328</v>
      </c>
      <c r="I15" s="17">
        <f>[1]HE!$B26</f>
        <v>25274</v>
      </c>
      <c r="J15" s="17">
        <f>[1]MV!$B26</f>
        <v>3825</v>
      </c>
      <c r="K15" s="17">
        <f>[1]NI!$B26</f>
        <v>32987</v>
      </c>
      <c r="L15" s="17">
        <f>[1]NW!$B26</f>
        <v>86080</v>
      </c>
      <c r="M15" s="17">
        <f>[1]RP!$B26</f>
        <v>16679</v>
      </c>
      <c r="N15" s="17">
        <f>[1]SL!$B26</f>
        <v>3509</v>
      </c>
      <c r="O15" s="17">
        <f>[1]SN!$B26</f>
        <v>8553</v>
      </c>
      <c r="P15" s="17">
        <f>[1]ST!$B26</f>
        <v>4405</v>
      </c>
      <c r="Q15" s="17">
        <f>[1]SH!$B26</f>
        <v>11327</v>
      </c>
      <c r="R15" s="39">
        <f>[1]TH!$B26</f>
        <v>5184</v>
      </c>
      <c r="S15" s="17">
        <f t="shared" si="1"/>
        <v>293722</v>
      </c>
      <c r="T15" s="17">
        <f t="shared" si="2"/>
        <v>31981</v>
      </c>
      <c r="U15" s="27">
        <f t="shared" si="3"/>
        <v>30974</v>
      </c>
    </row>
    <row r="16" spans="1:21" s="18" customFormat="1" ht="12.75" customHeight="1">
      <c r="A16" s="34">
        <v>41275</v>
      </c>
      <c r="B16" s="28">
        <f t="shared" si="0"/>
        <v>373700</v>
      </c>
      <c r="C16" s="28">
        <f>[1]BW!$B27</f>
        <v>48900</v>
      </c>
      <c r="D16" s="28">
        <f>[1]BY!$B27</f>
        <v>42700</v>
      </c>
      <c r="E16" s="28">
        <f>[1]BE!$B27</f>
        <v>13340</v>
      </c>
      <c r="F16" s="28">
        <f>[1]BB!$B27</f>
        <v>7040</v>
      </c>
      <c r="G16" s="28">
        <f>[1]HB!$B27</f>
        <v>3270</v>
      </c>
      <c r="H16" s="28">
        <f>[1]HH!$B27</f>
        <v>8400</v>
      </c>
      <c r="I16" s="28">
        <f>[1]HE!$B27</f>
        <v>32000</v>
      </c>
      <c r="J16" s="28">
        <f>[1]MV!$B27</f>
        <v>3850</v>
      </c>
      <c r="K16" s="28">
        <f>[1]NI!$B27</f>
        <v>31200</v>
      </c>
      <c r="L16" s="28">
        <f>[1]NW!$B27</f>
        <v>132000</v>
      </c>
      <c r="M16" s="28">
        <f>[1]RP!$B27</f>
        <v>17200</v>
      </c>
      <c r="N16" s="28">
        <f>[1]SL!$B27</f>
        <v>3650</v>
      </c>
      <c r="O16" s="28">
        <f>[1]SN!$B27</f>
        <v>9200</v>
      </c>
      <c r="P16" s="28">
        <f>[1]ST!$B27</f>
        <v>4200</v>
      </c>
      <c r="Q16" s="28">
        <f>[1]SH!$B27</f>
        <v>12000</v>
      </c>
      <c r="R16" s="40">
        <f>[1]TH!$B27</f>
        <v>4750</v>
      </c>
      <c r="S16" s="28">
        <f t="shared" si="1"/>
        <v>319650</v>
      </c>
      <c r="T16" s="28">
        <f t="shared" si="2"/>
        <v>29040</v>
      </c>
      <c r="U16" s="29">
        <f t="shared" si="3"/>
        <v>25010</v>
      </c>
    </row>
    <row r="17" spans="1:21" s="18" customFormat="1" ht="12.75" customHeight="1">
      <c r="A17" s="34">
        <v>41640</v>
      </c>
      <c r="B17" s="28">
        <f t="shared" si="0"/>
        <v>329920</v>
      </c>
      <c r="C17" s="28">
        <f>[1]BW!$B28</f>
        <v>48200</v>
      </c>
      <c r="D17" s="28">
        <f>[1]BY!$B28</f>
        <v>43100</v>
      </c>
      <c r="E17" s="28">
        <f>[1]BE!$B28</f>
        <v>13330</v>
      </c>
      <c r="F17" s="28">
        <f>[1]BB!$B28</f>
        <v>7420</v>
      </c>
      <c r="G17" s="28">
        <f>[1]HB!$B28</f>
        <v>3380</v>
      </c>
      <c r="H17" s="28">
        <f>[1]HH!$B28</f>
        <v>8500</v>
      </c>
      <c r="I17" s="28">
        <f>[1]HE!$B28</f>
        <v>29300</v>
      </c>
      <c r="J17" s="28">
        <f>[1]MV!$B28</f>
        <v>4400</v>
      </c>
      <c r="K17" s="28">
        <f>[1]NI!$B28</f>
        <v>32100</v>
      </c>
      <c r="L17" s="28">
        <f>[1]NW!$B28</f>
        <v>87800</v>
      </c>
      <c r="M17" s="28">
        <f>[1]RP!$B28</f>
        <v>16700</v>
      </c>
      <c r="N17" s="28">
        <f>[1]SL!$B28</f>
        <v>3700</v>
      </c>
      <c r="O17" s="28">
        <f>[1]SN!$B28</f>
        <v>10400</v>
      </c>
      <c r="P17" s="28">
        <f>[1]ST!$B28</f>
        <v>4500</v>
      </c>
      <c r="Q17" s="28">
        <f>[1]SH!$B28</f>
        <v>12200</v>
      </c>
      <c r="R17" s="40">
        <f>[1]TH!$B28</f>
        <v>4890</v>
      </c>
      <c r="S17" s="28">
        <f t="shared" si="1"/>
        <v>273100</v>
      </c>
      <c r="T17" s="28">
        <f t="shared" si="2"/>
        <v>31610</v>
      </c>
      <c r="U17" s="29">
        <f t="shared" si="3"/>
        <v>25210</v>
      </c>
    </row>
    <row r="18" spans="1:21" s="18" customFormat="1" ht="12.75" customHeight="1">
      <c r="A18" s="34">
        <v>42005</v>
      </c>
      <c r="B18" s="28">
        <f t="shared" si="0"/>
        <v>341080</v>
      </c>
      <c r="C18" s="28">
        <f>[1]BW!$B29</f>
        <v>50500</v>
      </c>
      <c r="D18" s="28">
        <f>[1]BY!$B29</f>
        <v>44600</v>
      </c>
      <c r="E18" s="28">
        <f>[1]BE!$B29</f>
        <v>14930</v>
      </c>
      <c r="F18" s="28">
        <f>[1]BB!$B29</f>
        <v>8170</v>
      </c>
      <c r="G18" s="28">
        <f>[1]HB!$B29</f>
        <v>3380</v>
      </c>
      <c r="H18" s="28">
        <f>[1]HH!$B29</f>
        <v>8500</v>
      </c>
      <c r="I18" s="28">
        <f>[1]HE!$B29</f>
        <v>25800</v>
      </c>
      <c r="J18" s="28">
        <f>[1]MV!$B29</f>
        <v>5000</v>
      </c>
      <c r="K18" s="28">
        <f>[1]NI!$B29</f>
        <v>33500</v>
      </c>
      <c r="L18" s="28">
        <f>[1]NW!$B29</f>
        <v>90000</v>
      </c>
      <c r="M18" s="28">
        <f>[1]RP!$B29</f>
        <v>17600</v>
      </c>
      <c r="N18" s="28">
        <f>[1]SL!$B29</f>
        <v>3870</v>
      </c>
      <c r="O18" s="28">
        <f>[1]SN!$B29</f>
        <v>11600</v>
      </c>
      <c r="P18" s="28">
        <f>[1]ST!$B29</f>
        <v>5000</v>
      </c>
      <c r="Q18" s="28">
        <f>[1]SH!$B29</f>
        <v>13400</v>
      </c>
      <c r="R18" s="40">
        <f>[1]TH!$B29</f>
        <v>5230</v>
      </c>
      <c r="S18" s="28">
        <f t="shared" si="1"/>
        <v>279270</v>
      </c>
      <c r="T18" s="28">
        <f t="shared" si="2"/>
        <v>35000</v>
      </c>
      <c r="U18" s="29">
        <f t="shared" si="3"/>
        <v>26810</v>
      </c>
    </row>
    <row r="19" spans="1:21" s="18" customFormat="1" ht="12.75" customHeight="1">
      <c r="A19" s="34">
        <v>42370</v>
      </c>
      <c r="B19" s="28">
        <f t="shared" si="0"/>
        <v>348680</v>
      </c>
      <c r="C19" s="28">
        <f>[1]BW!$B30</f>
        <v>51200</v>
      </c>
      <c r="D19" s="28">
        <f>[1]BY!$B30</f>
        <v>44500</v>
      </c>
      <c r="E19" s="28">
        <f>[1]BE!$B30</f>
        <v>14360</v>
      </c>
      <c r="F19" s="28">
        <f>[1]BB!$B30</f>
        <v>8610</v>
      </c>
      <c r="G19" s="28">
        <f>[1]HB!$B30</f>
        <v>3380</v>
      </c>
      <c r="H19" s="28">
        <f>[1]HH!$B30</f>
        <v>8400</v>
      </c>
      <c r="I19" s="28">
        <f>[1]HE!$B30</f>
        <v>24600</v>
      </c>
      <c r="J19" s="28">
        <f>[1]MV!$B30</f>
        <v>5310</v>
      </c>
      <c r="K19" s="28">
        <f>[1]NI!$B30</f>
        <v>32500</v>
      </c>
      <c r="L19" s="28">
        <f>[1]NW!$B30</f>
        <v>88000</v>
      </c>
      <c r="M19" s="28">
        <f>[1]RP!$B30</f>
        <v>19200</v>
      </c>
      <c r="N19" s="28">
        <f>[1]SL!$B30</f>
        <v>3660</v>
      </c>
      <c r="O19" s="28">
        <f>[1]SN!$B30</f>
        <v>12300</v>
      </c>
      <c r="P19" s="28">
        <f>[1]ST!$B30</f>
        <v>5000</v>
      </c>
      <c r="Q19" s="28">
        <f>[1]SH!$B30</f>
        <v>22100</v>
      </c>
      <c r="R19" s="40">
        <f>[1]TH!$B30</f>
        <v>5560</v>
      </c>
      <c r="S19" s="28">
        <f t="shared" si="1"/>
        <v>285760</v>
      </c>
      <c r="T19" s="28">
        <f t="shared" si="2"/>
        <v>36780</v>
      </c>
      <c r="U19" s="29">
        <f t="shared" si="3"/>
        <v>26140</v>
      </c>
    </row>
    <row r="20" spans="1:21" s="18" customFormat="1" ht="12.75" customHeight="1">
      <c r="A20" s="34">
        <v>42736</v>
      </c>
      <c r="B20" s="28">
        <f t="shared" si="0"/>
        <v>338830</v>
      </c>
      <c r="C20" s="28">
        <f>[1]BW!$B31</f>
        <v>50500</v>
      </c>
      <c r="D20" s="28">
        <f>[1]BY!$B31</f>
        <v>45000</v>
      </c>
      <c r="E20" s="28">
        <f>[1]BE!$B31</f>
        <v>15050</v>
      </c>
      <c r="F20" s="28">
        <f>[1]BB!$B31</f>
        <v>9530</v>
      </c>
      <c r="G20" s="28">
        <f>[1]HB!$B31</f>
        <v>3170</v>
      </c>
      <c r="H20" s="28">
        <f>[1]HH!$B31</f>
        <v>8400</v>
      </c>
      <c r="I20" s="28">
        <f>[1]HE!$B31</f>
        <v>24100</v>
      </c>
      <c r="J20" s="28">
        <f>[1]MV!$B31</f>
        <v>5420</v>
      </c>
      <c r="K20" s="28">
        <f>[1]NI!$B31</f>
        <v>31400</v>
      </c>
      <c r="L20" s="28">
        <f>[1]NW!$B31</f>
        <v>86300</v>
      </c>
      <c r="M20" s="28">
        <f>[1]RP!$B31</f>
        <v>18300</v>
      </c>
      <c r="N20" s="28">
        <f>[1]SL!$B31</f>
        <v>3520</v>
      </c>
      <c r="O20" s="28">
        <f>[1]SN!$B31</f>
        <v>12600</v>
      </c>
      <c r="P20" s="28">
        <f>[1]ST!$B31</f>
        <v>5050</v>
      </c>
      <c r="Q20" s="28">
        <f>[1]SH!$B31</f>
        <v>14800</v>
      </c>
      <c r="R20" s="40">
        <f>[1]TH!$B31</f>
        <v>5690</v>
      </c>
      <c r="S20" s="28">
        <f t="shared" si="1"/>
        <v>273920</v>
      </c>
      <c r="T20" s="28">
        <f t="shared" si="2"/>
        <v>38290</v>
      </c>
      <c r="U20" s="29">
        <f t="shared" si="3"/>
        <v>26620</v>
      </c>
    </row>
    <row r="21" spans="1:21" s="18" customFormat="1" ht="12.75" customHeight="1">
      <c r="A21" s="34">
        <v>43101</v>
      </c>
      <c r="B21" s="28">
        <f t="shared" si="0"/>
        <v>336820</v>
      </c>
      <c r="C21" s="28">
        <f>[1]BW!$B32</f>
        <v>49500</v>
      </c>
      <c r="D21" s="28">
        <f>[1]BY!$B32</f>
        <v>44100</v>
      </c>
      <c r="E21" s="28">
        <f>[1]BE!$B32</f>
        <v>14730</v>
      </c>
      <c r="F21" s="28">
        <f>[1]BB!$B32</f>
        <v>9620</v>
      </c>
      <c r="G21" s="28">
        <f>[1]HB!$B32</f>
        <v>2960</v>
      </c>
      <c r="H21" s="28">
        <f>[1]HH!$B32</f>
        <v>8400</v>
      </c>
      <c r="I21" s="28">
        <f>[1]HE!$B32</f>
        <v>24600</v>
      </c>
      <c r="J21" s="28">
        <f>[1]MV!$B32</f>
        <v>5730</v>
      </c>
      <c r="K21" s="28">
        <f>[1]NI!$B32</f>
        <v>31400</v>
      </c>
      <c r="L21" s="28">
        <f>[1]NW!$B32</f>
        <v>85400</v>
      </c>
      <c r="M21" s="28">
        <f>[1]RP!$B32</f>
        <v>18200</v>
      </c>
      <c r="N21" s="28">
        <f>[1]SL!$B32</f>
        <v>3520</v>
      </c>
      <c r="O21" s="28">
        <f>[1]SN!$B32</f>
        <v>12800</v>
      </c>
      <c r="P21" s="28">
        <f>[1]ST!$B32</f>
        <v>5250</v>
      </c>
      <c r="Q21" s="28">
        <f>[1]SH!$B32</f>
        <v>14800</v>
      </c>
      <c r="R21" s="40">
        <f>[1]TH!$B32</f>
        <v>5810</v>
      </c>
      <c r="S21" s="28">
        <f t="shared" si="1"/>
        <v>271520</v>
      </c>
      <c r="T21" s="28">
        <f t="shared" si="2"/>
        <v>39210</v>
      </c>
      <c r="U21" s="29">
        <f t="shared" si="3"/>
        <v>26090</v>
      </c>
    </row>
    <row r="22" spans="1:21" s="18" customFormat="1" ht="12.75" customHeight="1">
      <c r="A22" s="34">
        <v>43466</v>
      </c>
      <c r="B22" s="28">
        <f t="shared" si="0"/>
        <v>332200</v>
      </c>
      <c r="C22" s="28">
        <f>[1]BW!$B33</f>
        <v>48100</v>
      </c>
      <c r="D22" s="28">
        <f>[1]BY!$B33</f>
        <v>42800</v>
      </c>
      <c r="E22" s="28">
        <f>[1]BE!$B33</f>
        <v>13800</v>
      </c>
      <c r="F22" s="28">
        <f>[1]BB!$B33</f>
        <v>9320</v>
      </c>
      <c r="G22" s="28">
        <f>[1]HB!$B33</f>
        <v>2960</v>
      </c>
      <c r="H22" s="28">
        <f>[1]HH!$B33</f>
        <v>8300</v>
      </c>
      <c r="I22" s="28">
        <f>[1]HE!$B33</f>
        <v>23500</v>
      </c>
      <c r="J22" s="28">
        <f>[1]MV!$B33</f>
        <v>5640</v>
      </c>
      <c r="K22" s="28">
        <f>[1]NI!$B33</f>
        <v>31500</v>
      </c>
      <c r="L22" s="28">
        <f>[1]NW!$B33</f>
        <v>86600</v>
      </c>
      <c r="M22" s="28">
        <f>[1]RP!$B33</f>
        <v>18000</v>
      </c>
      <c r="N22" s="28">
        <f>[1]SL!$B33</f>
        <v>3300</v>
      </c>
      <c r="O22" s="28">
        <f>[1]SN!$B33</f>
        <v>12000</v>
      </c>
      <c r="P22" s="28">
        <f>[1]ST!$B33</f>
        <v>5250</v>
      </c>
      <c r="Q22" s="28">
        <f>[1]SH!$B33</f>
        <v>15200</v>
      </c>
      <c r="R22" s="40">
        <f>[1]TH!$B33</f>
        <v>5930</v>
      </c>
      <c r="S22" s="28">
        <f t="shared" si="1"/>
        <v>269000</v>
      </c>
      <c r="T22" s="28">
        <f t="shared" si="2"/>
        <v>38140</v>
      </c>
      <c r="U22" s="29">
        <f t="shared" si="3"/>
        <v>25060</v>
      </c>
    </row>
    <row r="23" spans="1:21" s="18" customFormat="1" ht="12.75" customHeight="1">
      <c r="A23" s="34">
        <v>43831</v>
      </c>
      <c r="B23" s="28">
        <f t="shared" si="0"/>
        <v>323450</v>
      </c>
      <c r="C23" s="28">
        <f>[1]BW!$B34</f>
        <v>45700</v>
      </c>
      <c r="D23" s="28">
        <f>[1]BY!$B34</f>
        <v>40800</v>
      </c>
      <c r="E23" s="28">
        <f>[1]BE!$B34</f>
        <v>13890</v>
      </c>
      <c r="F23" s="28">
        <f>[1]BB!$B34</f>
        <v>9190</v>
      </c>
      <c r="G23" s="28">
        <f>[1]HB!$B34</f>
        <v>3150</v>
      </c>
      <c r="H23" s="28">
        <f>[1]HH!$B34</f>
        <v>8400</v>
      </c>
      <c r="I23" s="28">
        <f>[1]HE!$B34</f>
        <v>23100</v>
      </c>
      <c r="J23" s="28">
        <f>[1]MV!$B34</f>
        <v>5550</v>
      </c>
      <c r="K23" s="28">
        <f>[1]NI!$B34</f>
        <v>31200</v>
      </c>
      <c r="L23" s="28">
        <f>[1]NW!$B34</f>
        <v>84300</v>
      </c>
      <c r="M23" s="28">
        <f>[1]RP!$B34</f>
        <v>17400</v>
      </c>
      <c r="N23" s="28">
        <f>[1]SL!$B34</f>
        <v>3290</v>
      </c>
      <c r="O23" s="28">
        <f>[1]SN!$B34</f>
        <v>11800</v>
      </c>
      <c r="P23" s="28">
        <f>[1]ST!$B34</f>
        <v>5150</v>
      </c>
      <c r="Q23" s="28">
        <f>[1]SH!$B34</f>
        <v>14600</v>
      </c>
      <c r="R23" s="40">
        <f>[1]TH!$B34</f>
        <v>5930</v>
      </c>
      <c r="S23" s="28">
        <f t="shared" si="1"/>
        <v>260390</v>
      </c>
      <c r="T23" s="28">
        <f t="shared" ref="T23:T28" si="4">F23+J23+O23+P23+R23</f>
        <v>37620</v>
      </c>
      <c r="U23" s="29">
        <f t="shared" si="3"/>
        <v>25440</v>
      </c>
    </row>
    <row r="24" spans="1:21" s="18" customFormat="1" ht="12.75" customHeight="1">
      <c r="A24" s="34">
        <v>44197</v>
      </c>
      <c r="B24" s="28">
        <f t="shared" si="0"/>
        <v>322350</v>
      </c>
      <c r="C24" s="28">
        <f>[1]BW!$B35</f>
        <v>44000</v>
      </c>
      <c r="D24" s="28">
        <f>[1]BY!$B35</f>
        <v>40000</v>
      </c>
      <c r="E24" s="28">
        <f>[1]BE!$B35</f>
        <v>14100</v>
      </c>
      <c r="F24" s="28">
        <f>[1]BB!$B35</f>
        <v>9280</v>
      </c>
      <c r="G24" s="28">
        <f>[1]HB!$B35</f>
        <v>3160</v>
      </c>
      <c r="H24" s="28">
        <f>[1]HH!$B35</f>
        <v>8400</v>
      </c>
      <c r="I24" s="28">
        <f>[1]HE!$B35</f>
        <v>22900</v>
      </c>
      <c r="J24" s="28">
        <f>[1]MV!$B35</f>
        <v>5560</v>
      </c>
      <c r="K24" s="28">
        <f>[1]NI!$B35</f>
        <v>30600</v>
      </c>
      <c r="L24" s="28">
        <f>[1]NW!$B35</f>
        <v>86400</v>
      </c>
      <c r="M24" s="28">
        <f>[1]RP!$B35</f>
        <v>18000</v>
      </c>
      <c r="N24" s="28">
        <f>[1]SL!$B35</f>
        <v>3060</v>
      </c>
      <c r="O24" s="28">
        <f>[1]SN!$B35</f>
        <v>11800</v>
      </c>
      <c r="P24" s="28">
        <f>[1]ST!$B35</f>
        <v>5050</v>
      </c>
      <c r="Q24" s="28">
        <f>[1]SH!$B35</f>
        <v>14100</v>
      </c>
      <c r="R24" s="40">
        <f>[1]TH!$B35</f>
        <v>5940</v>
      </c>
      <c r="S24" s="28">
        <f>C24+D24+I24+K24+L24+M24+N24+Q24</f>
        <v>259060</v>
      </c>
      <c r="T24" s="28">
        <f t="shared" si="4"/>
        <v>37630</v>
      </c>
      <c r="U24" s="29">
        <f>E24+G24+H24</f>
        <v>25660</v>
      </c>
    </row>
    <row r="25" spans="1:21" s="18" customFormat="1" ht="12.75" customHeight="1">
      <c r="A25" s="34">
        <v>44562</v>
      </c>
      <c r="B25" s="28">
        <f t="shared" si="0"/>
        <v>316250</v>
      </c>
      <c r="C25" s="28">
        <f>[1]BW!$B36</f>
        <v>43100</v>
      </c>
      <c r="D25" s="28">
        <f>[1]BY!$B36</f>
        <v>38200</v>
      </c>
      <c r="E25" s="28">
        <f>[1]BE!$B36</f>
        <v>14210</v>
      </c>
      <c r="F25" s="28">
        <f>[1]BB!$B36</f>
        <v>9280</v>
      </c>
      <c r="G25" s="28">
        <f>[1]HB!$B36</f>
        <v>3160</v>
      </c>
      <c r="H25" s="28">
        <f>[1]HH!$B36</f>
        <v>8500</v>
      </c>
      <c r="I25" s="28">
        <f>[1]HE!$B36</f>
        <v>22400</v>
      </c>
      <c r="J25" s="28">
        <f>[1]MV!$B36</f>
        <v>5760</v>
      </c>
      <c r="K25" s="28">
        <f>[1]NI!$B36</f>
        <v>30700</v>
      </c>
      <c r="L25" s="28">
        <f>[1]NW!$B36</f>
        <v>84100</v>
      </c>
      <c r="M25" s="28">
        <f>[1]RP!$B36</f>
        <v>16900</v>
      </c>
      <c r="N25" s="28">
        <f>[1]SL!$B36</f>
        <v>2950</v>
      </c>
      <c r="O25" s="28">
        <f>[1]SN!$B36</f>
        <v>12200</v>
      </c>
      <c r="P25" s="28">
        <f>[1]ST!$B36</f>
        <v>5050</v>
      </c>
      <c r="Q25" s="28">
        <f>[1]SH!$B36</f>
        <v>13800</v>
      </c>
      <c r="R25" s="40">
        <f>[1]TH!$B36</f>
        <v>5940</v>
      </c>
      <c r="S25" s="28">
        <f>C25+D25+I25+K25+L25+M25+N25+Q25</f>
        <v>252150</v>
      </c>
      <c r="T25" s="28">
        <f t="shared" si="4"/>
        <v>38230</v>
      </c>
      <c r="U25" s="29">
        <f>E25+G25+H25</f>
        <v>25870</v>
      </c>
    </row>
    <row r="26" spans="1:21" s="18" customFormat="1" ht="12.75" customHeight="1">
      <c r="A26" s="34">
        <v>44927</v>
      </c>
      <c r="B26" s="28">
        <f t="shared" si="0"/>
        <v>316960</v>
      </c>
      <c r="C26" s="28">
        <f>[1]BW!$B37</f>
        <v>42400</v>
      </c>
      <c r="D26" s="28">
        <f>[1]BY!$B37</f>
        <v>37700</v>
      </c>
      <c r="E26" s="28">
        <f>[1]BE!$B37</f>
        <v>14330</v>
      </c>
      <c r="F26" s="28">
        <f>[1]BB!$B37</f>
        <v>9280</v>
      </c>
      <c r="G26" s="28">
        <f>[1]HB!$B37</f>
        <v>3150</v>
      </c>
      <c r="H26" s="28">
        <f>[1]HH!$B37</f>
        <v>8500</v>
      </c>
      <c r="I26" s="28">
        <f>[1]HE!$B37</f>
        <v>22500</v>
      </c>
      <c r="J26" s="28">
        <f>[1]MV!$B37</f>
        <v>5860</v>
      </c>
      <c r="K26" s="28">
        <f>[1]NI!$B37</f>
        <v>30600</v>
      </c>
      <c r="L26" s="28">
        <f>[1]NW!$B37</f>
        <v>86300</v>
      </c>
      <c r="M26" s="28">
        <f>[1]RP!$B37</f>
        <v>16400</v>
      </c>
      <c r="N26" s="28">
        <f>[1]SL!$B37</f>
        <v>2950</v>
      </c>
      <c r="O26" s="28">
        <f>[1]SN!$B37</f>
        <v>12300</v>
      </c>
      <c r="P26" s="28">
        <f>[1]ST!$B37</f>
        <v>5150</v>
      </c>
      <c r="Q26" s="28">
        <f>[1]SH!$B37</f>
        <v>13600</v>
      </c>
      <c r="R26" s="40">
        <f>[1]TH!$B37</f>
        <v>5940</v>
      </c>
      <c r="S26" s="28">
        <f>C26+D26+I26+K26+L26+M26+N26+Q26</f>
        <v>252450</v>
      </c>
      <c r="T26" s="28">
        <f t="shared" si="4"/>
        <v>38530</v>
      </c>
      <c r="U26" s="29">
        <f>E26+G26+H26</f>
        <v>25980</v>
      </c>
    </row>
    <row r="27" spans="1:21" s="18" customFormat="1" ht="12.75" customHeight="1">
      <c r="A27" s="34">
        <v>45292</v>
      </c>
      <c r="B27" s="28">
        <f t="shared" si="0"/>
        <v>310140</v>
      </c>
      <c r="C27" s="28">
        <f>[1]BW!$B38</f>
        <v>41600</v>
      </c>
      <c r="D27" s="28">
        <f>[1]BY!$B38</f>
        <v>37500</v>
      </c>
      <c r="E27" s="28">
        <f>[1]BE!$B38</f>
        <v>14630</v>
      </c>
      <c r="F27" s="28">
        <f>[1]BB!$B38</f>
        <v>9380</v>
      </c>
      <c r="G27" s="28">
        <f>[1]HB!$B38</f>
        <v>3150</v>
      </c>
      <c r="H27" s="28">
        <f>[1]HH!$B38</f>
        <v>8600</v>
      </c>
      <c r="I27" s="28">
        <f>[1]HE!$B38</f>
        <v>22200</v>
      </c>
      <c r="J27" s="28">
        <f>[1]MV!$B38</f>
        <v>5660</v>
      </c>
      <c r="K27" s="28">
        <f>[1]NI!$B38</f>
        <v>29900</v>
      </c>
      <c r="L27" s="28">
        <f>[1]NW!$B38</f>
        <v>82400</v>
      </c>
      <c r="M27" s="28">
        <f>[1]RP!$B38</f>
        <v>16000</v>
      </c>
      <c r="N27" s="28">
        <f>[1]SL!$B38</f>
        <v>2840</v>
      </c>
      <c r="O27" s="28">
        <f>[1]SN!$B38</f>
        <v>12200</v>
      </c>
      <c r="P27" s="28">
        <f>[1]ST!$B38</f>
        <v>5050</v>
      </c>
      <c r="Q27" s="28">
        <f>[1]SH!$B38</f>
        <v>13200</v>
      </c>
      <c r="R27" s="40">
        <f>[1]TH!$B38</f>
        <v>5830</v>
      </c>
      <c r="S27" s="28">
        <f>C27+D27+I27+K27+L27+M27+N27+Q27</f>
        <v>245640</v>
      </c>
      <c r="T27" s="28">
        <f t="shared" si="4"/>
        <v>38120</v>
      </c>
      <c r="U27" s="29">
        <f>E27+G27+H27</f>
        <v>26380</v>
      </c>
    </row>
    <row r="28" spans="1:21" s="18" customFormat="1" ht="12.75" customHeight="1">
      <c r="A28" s="34">
        <v>45658</v>
      </c>
      <c r="B28" s="28">
        <f t="shared" si="0"/>
        <v>308160</v>
      </c>
      <c r="C28" s="28">
        <f>[1]BW!$B39</f>
        <v>41100</v>
      </c>
      <c r="D28" s="28">
        <f>[1]BY!$B39</f>
        <v>37400</v>
      </c>
      <c r="E28" s="28">
        <f>[1]BE!$B39</f>
        <v>14630</v>
      </c>
      <c r="F28" s="28">
        <f>[1]BB!$B39</f>
        <v>9590</v>
      </c>
      <c r="G28" s="28">
        <f>[1]HB!$B39</f>
        <v>3150</v>
      </c>
      <c r="H28" s="28">
        <f>[1]HH!$B39</f>
        <v>8600</v>
      </c>
      <c r="I28" s="28">
        <f>[1]HE!$B39</f>
        <v>21800</v>
      </c>
      <c r="J28" s="28">
        <f>[1]MV!$B39</f>
        <v>5570</v>
      </c>
      <c r="K28" s="28">
        <f>[1]NI!$B39</f>
        <v>29600</v>
      </c>
      <c r="L28" s="28">
        <f>[1]NW!$B39</f>
        <v>81700</v>
      </c>
      <c r="M28" s="28">
        <f>[1]RP!$B39</f>
        <v>15800</v>
      </c>
      <c r="N28" s="28">
        <f>[1]SL!$B39</f>
        <v>2840</v>
      </c>
      <c r="O28" s="28">
        <f>[1]SN!$B39</f>
        <v>12300</v>
      </c>
      <c r="P28" s="28">
        <f>[1]ST!$B39</f>
        <v>5150</v>
      </c>
      <c r="Q28" s="28">
        <f>[1]SH!$B39</f>
        <v>13000</v>
      </c>
      <c r="R28" s="40">
        <f>[1]TH!$B39</f>
        <v>5930</v>
      </c>
      <c r="S28" s="28">
        <f>C28+D28+I28+K28+L28+M28+N28+Q28</f>
        <v>243240</v>
      </c>
      <c r="T28" s="28">
        <f t="shared" si="4"/>
        <v>38540</v>
      </c>
      <c r="U28" s="29">
        <f>E28+G28+H28</f>
        <v>26380</v>
      </c>
    </row>
    <row r="29" spans="1:21" s="12" customFormat="1" ht="4.9000000000000004" customHeight="1" thickBot="1">
      <c r="A29" s="32"/>
      <c r="B29" s="13"/>
      <c r="C29" s="14"/>
      <c r="D29" s="14"/>
      <c r="E29" s="14"/>
      <c r="F29" s="14"/>
      <c r="G29" s="14"/>
      <c r="H29" s="14"/>
      <c r="I29" s="14"/>
      <c r="J29" s="14"/>
      <c r="K29" s="14"/>
      <c r="L29" s="14"/>
      <c r="M29" s="14"/>
      <c r="N29" s="14"/>
      <c r="O29" s="75">
        <f>[2]SN!$B40</f>
        <v>0</v>
      </c>
      <c r="P29" s="14"/>
      <c r="Q29" s="14"/>
      <c r="R29" s="37"/>
      <c r="S29" s="14"/>
      <c r="T29" s="14"/>
      <c r="U29" s="25"/>
    </row>
    <row r="30" spans="1:21" s="12" customFormat="1" ht="6" customHeight="1" thickTop="1">
      <c r="A30" s="19"/>
      <c r="B30" s="19"/>
      <c r="C30" s="20"/>
      <c r="D30" s="20"/>
      <c r="E30" s="20"/>
      <c r="F30" s="20"/>
      <c r="G30" s="20"/>
      <c r="H30" s="20"/>
      <c r="I30" s="20"/>
      <c r="J30" s="20"/>
      <c r="K30" s="20"/>
      <c r="L30" s="20"/>
      <c r="M30" s="20"/>
      <c r="N30" s="20"/>
      <c r="O30" s="20"/>
      <c r="P30" s="20"/>
      <c r="Q30" s="20"/>
      <c r="R30" s="20"/>
      <c r="S30" s="4"/>
    </row>
    <row r="31" spans="1:21" s="12" customFormat="1" ht="14.1" customHeight="1">
      <c r="A31" s="21" t="s">
        <v>53</v>
      </c>
      <c r="B31" s="22"/>
      <c r="C31" s="22"/>
      <c r="D31" s="22"/>
      <c r="E31" s="22"/>
      <c r="F31" s="22"/>
      <c r="G31" s="22"/>
      <c r="H31" s="22"/>
      <c r="I31" s="22"/>
      <c r="J31" s="22"/>
      <c r="K31" s="22"/>
      <c r="L31" s="22"/>
      <c r="M31" s="22"/>
      <c r="N31" s="22"/>
      <c r="S31" s="4"/>
    </row>
    <row r="32" spans="1:21" s="12" customFormat="1" ht="14.1" customHeight="1">
      <c r="A32" s="22" t="s">
        <v>22</v>
      </c>
      <c r="B32" s="22"/>
      <c r="C32" s="22"/>
      <c r="D32" s="22"/>
      <c r="E32" s="22"/>
      <c r="F32" s="22"/>
      <c r="G32" s="22"/>
      <c r="H32" s="22"/>
      <c r="I32" s="22"/>
      <c r="J32" s="22"/>
      <c r="K32" s="22"/>
      <c r="L32" s="22"/>
      <c r="M32" s="22"/>
      <c r="N32" s="22"/>
      <c r="P32" s="134"/>
      <c r="S32" s="4"/>
    </row>
    <row r="33" spans="1:21" ht="15" customHeight="1">
      <c r="A33" s="22" t="s">
        <v>54</v>
      </c>
      <c r="B33" s="22"/>
      <c r="C33" s="22"/>
      <c r="D33" s="22"/>
      <c r="E33" s="22"/>
      <c r="F33" s="22"/>
      <c r="G33" s="22"/>
      <c r="H33" s="22"/>
      <c r="I33" s="22"/>
      <c r="J33" s="22"/>
      <c r="K33" s="22"/>
      <c r="L33" s="22"/>
      <c r="M33" s="22"/>
      <c r="N33" s="22"/>
      <c r="S33" s="4"/>
    </row>
    <row r="34" spans="1:21" ht="15" customHeight="1">
      <c r="A34" s="22" t="s">
        <v>20</v>
      </c>
      <c r="B34" s="22" t="s">
        <v>56</v>
      </c>
      <c r="C34" s="22"/>
      <c r="D34" s="22"/>
      <c r="E34" s="22"/>
      <c r="F34" s="22"/>
      <c r="G34" s="22"/>
      <c r="H34" s="22"/>
      <c r="I34" s="22"/>
      <c r="J34" s="22"/>
      <c r="K34" s="22"/>
      <c r="L34" s="22"/>
      <c r="M34" s="22"/>
      <c r="N34" s="22"/>
      <c r="O34" s="23"/>
      <c r="P34" s="23"/>
      <c r="Q34" s="23"/>
      <c r="R34" s="23"/>
      <c r="S34" s="4"/>
    </row>
    <row r="35" spans="1:21" ht="13.5" customHeight="1">
      <c r="A35" s="22"/>
      <c r="B35" s="22" t="s">
        <v>55</v>
      </c>
      <c r="C35" s="22"/>
      <c r="D35" s="22"/>
      <c r="E35" s="22"/>
      <c r="F35" s="22"/>
      <c r="G35" s="22"/>
      <c r="H35" s="22"/>
      <c r="I35" s="22"/>
      <c r="J35" s="22"/>
      <c r="K35" s="22"/>
      <c r="L35" s="22"/>
      <c r="M35" s="22"/>
      <c r="N35" s="22"/>
      <c r="O35" s="23"/>
      <c r="P35" s="23"/>
      <c r="Q35" s="23"/>
      <c r="R35" s="23"/>
      <c r="S35" s="4"/>
    </row>
    <row r="36" spans="1:21" s="72" customFormat="1" ht="15" hidden="1" customHeight="1">
      <c r="A36" s="74"/>
      <c r="B36" s="74"/>
      <c r="C36" s="71"/>
      <c r="D36" s="71"/>
      <c r="E36" s="71"/>
      <c r="F36" s="71"/>
      <c r="G36" s="71"/>
      <c r="H36" s="71"/>
      <c r="I36" s="71"/>
      <c r="J36" s="71"/>
      <c r="K36" s="71"/>
      <c r="L36" s="71"/>
      <c r="M36" s="71"/>
      <c r="N36" s="71"/>
      <c r="O36" s="71"/>
      <c r="P36" s="71"/>
      <c r="Q36" s="71"/>
      <c r="R36" s="71"/>
      <c r="S36" s="68"/>
      <c r="T36" s="71"/>
      <c r="U36" s="71"/>
    </row>
    <row r="37" spans="1:21" s="72" customFormat="1">
      <c r="A37" s="70"/>
      <c r="B37" s="70"/>
      <c r="C37" s="71"/>
      <c r="D37" s="71"/>
      <c r="E37" s="71"/>
      <c r="F37" s="71"/>
      <c r="G37" s="71"/>
      <c r="H37" s="71"/>
      <c r="I37" s="71"/>
      <c r="J37" s="71"/>
      <c r="K37" s="71"/>
      <c r="L37" s="71"/>
      <c r="M37" s="71"/>
      <c r="N37" s="71"/>
      <c r="O37" s="71"/>
      <c r="P37" s="71"/>
      <c r="Q37" s="71"/>
      <c r="R37" s="71"/>
      <c r="S37" s="71"/>
      <c r="T37" s="71"/>
      <c r="U37" s="71"/>
    </row>
    <row r="38" spans="1:21" s="72" customFormat="1">
      <c r="A38" s="70"/>
      <c r="B38" s="70"/>
      <c r="C38" s="71"/>
      <c r="D38" s="71"/>
      <c r="E38" s="71"/>
      <c r="F38" s="71"/>
      <c r="G38" s="71"/>
      <c r="H38" s="71"/>
      <c r="I38" s="71"/>
      <c r="J38" s="71"/>
      <c r="K38" s="71"/>
      <c r="L38" s="71"/>
      <c r="M38" s="71"/>
      <c r="N38" s="71"/>
      <c r="O38" s="71"/>
      <c r="P38" s="71"/>
      <c r="Q38" s="71"/>
      <c r="R38" s="71"/>
      <c r="S38" s="71"/>
      <c r="T38" s="71"/>
      <c r="U38" s="71"/>
    </row>
    <row r="39" spans="1:21" s="72" customFormat="1">
      <c r="A39" s="70"/>
      <c r="B39" s="70"/>
      <c r="C39" s="71"/>
      <c r="D39" s="71"/>
      <c r="E39" s="71"/>
      <c r="F39" s="71"/>
      <c r="G39" s="71"/>
      <c r="H39" s="71"/>
      <c r="I39" s="71"/>
      <c r="J39" s="71"/>
      <c r="K39" s="71"/>
      <c r="L39" s="71"/>
      <c r="M39" s="71"/>
      <c r="N39" s="71"/>
      <c r="O39" s="71"/>
      <c r="P39" s="71"/>
      <c r="Q39" s="71"/>
      <c r="R39" s="71"/>
      <c r="S39" s="71"/>
      <c r="T39" s="71"/>
      <c r="U39" s="71"/>
    </row>
    <row r="40" spans="1:21" s="72" customFormat="1">
      <c r="A40" s="70"/>
      <c r="B40" s="70"/>
      <c r="C40" s="71"/>
      <c r="D40" s="71"/>
      <c r="E40" s="71"/>
      <c r="F40" s="71"/>
      <c r="G40" s="71"/>
      <c r="H40" s="71"/>
      <c r="I40" s="71"/>
      <c r="J40" s="71"/>
      <c r="K40" s="71"/>
      <c r="L40" s="71"/>
      <c r="M40" s="71"/>
      <c r="N40" s="71"/>
      <c r="O40" s="71"/>
      <c r="P40" s="71"/>
      <c r="Q40" s="71"/>
      <c r="R40" s="71"/>
      <c r="S40" s="71"/>
      <c r="T40" s="71"/>
      <c r="U40" s="71"/>
    </row>
    <row r="41" spans="1:21" s="72" customFormat="1">
      <c r="A41" s="70"/>
      <c r="B41" s="70"/>
      <c r="C41" s="71"/>
      <c r="D41" s="71"/>
      <c r="E41" s="71"/>
      <c r="F41" s="71"/>
      <c r="G41" s="71"/>
      <c r="H41" s="71"/>
      <c r="I41" s="71"/>
      <c r="J41" s="71"/>
      <c r="K41" s="71"/>
      <c r="L41" s="71"/>
      <c r="M41" s="71"/>
      <c r="N41" s="71"/>
      <c r="O41" s="71"/>
      <c r="P41" s="71"/>
      <c r="Q41" s="71"/>
      <c r="R41" s="71"/>
      <c r="S41" s="71"/>
      <c r="T41" s="71"/>
      <c r="U41" s="71"/>
    </row>
    <row r="42" spans="1:21" s="72" customFormat="1">
      <c r="A42" s="70"/>
      <c r="B42" s="70"/>
      <c r="C42" s="71"/>
      <c r="D42" s="71"/>
      <c r="E42" s="71"/>
      <c r="F42" s="71"/>
      <c r="G42" s="71"/>
      <c r="H42" s="71"/>
      <c r="I42" s="71"/>
      <c r="J42" s="71"/>
      <c r="K42" s="71"/>
      <c r="L42" s="71"/>
      <c r="M42" s="71"/>
      <c r="N42" s="71"/>
      <c r="O42" s="71"/>
      <c r="P42" s="71"/>
      <c r="Q42" s="71"/>
      <c r="R42" s="71"/>
      <c r="S42" s="71"/>
      <c r="T42" s="71"/>
      <c r="U42" s="71"/>
    </row>
    <row r="43" spans="1:21" s="72" customFormat="1">
      <c r="A43" s="70"/>
      <c r="B43" s="70"/>
      <c r="C43" s="71"/>
      <c r="D43" s="71"/>
      <c r="E43" s="71"/>
      <c r="F43" s="71"/>
      <c r="G43" s="71"/>
      <c r="H43" s="71"/>
      <c r="I43" s="71"/>
      <c r="J43" s="71"/>
      <c r="K43" s="71"/>
      <c r="L43" s="71"/>
      <c r="M43" s="71"/>
      <c r="N43" s="71"/>
      <c r="O43" s="71"/>
      <c r="P43" s="71"/>
      <c r="Q43" s="71"/>
      <c r="R43" s="71"/>
      <c r="S43" s="71"/>
      <c r="T43" s="71"/>
      <c r="U43" s="71"/>
    </row>
    <row r="44" spans="1:21" s="72" customFormat="1">
      <c r="A44" s="70"/>
      <c r="B44" s="70"/>
      <c r="C44" s="71"/>
      <c r="D44" s="71"/>
      <c r="E44" s="71"/>
      <c r="F44" s="71"/>
      <c r="G44" s="71"/>
      <c r="H44" s="71"/>
      <c r="I44" s="71"/>
      <c r="J44" s="71"/>
      <c r="K44" s="71"/>
      <c r="L44" s="71"/>
      <c r="M44" s="71"/>
      <c r="N44" s="71"/>
      <c r="O44" s="71"/>
      <c r="P44" s="71"/>
      <c r="Q44" s="71"/>
      <c r="R44" s="71"/>
      <c r="S44" s="71"/>
      <c r="T44" s="71"/>
      <c r="U44" s="71"/>
    </row>
    <row r="45" spans="1:21" s="72" customFormat="1">
      <c r="A45" s="70"/>
      <c r="B45" s="70"/>
      <c r="C45" s="71"/>
      <c r="D45" s="71"/>
      <c r="E45" s="71"/>
      <c r="F45" s="71"/>
      <c r="G45" s="71"/>
      <c r="H45" s="71"/>
      <c r="I45" s="71"/>
      <c r="J45" s="71"/>
      <c r="K45" s="71"/>
      <c r="L45" s="71"/>
      <c r="M45" s="71"/>
      <c r="N45" s="71"/>
      <c r="O45" s="71"/>
      <c r="P45" s="71"/>
      <c r="Q45" s="71"/>
      <c r="R45" s="71"/>
      <c r="S45" s="71"/>
      <c r="T45" s="71"/>
      <c r="U45" s="71"/>
    </row>
    <row r="46" spans="1:21" s="72" customFormat="1">
      <c r="A46" s="70"/>
      <c r="B46" s="70"/>
      <c r="C46" s="71"/>
      <c r="D46" s="71"/>
      <c r="E46" s="71"/>
      <c r="F46" s="71"/>
      <c r="G46" s="71"/>
      <c r="H46" s="71"/>
      <c r="I46" s="71"/>
      <c r="J46" s="71"/>
      <c r="K46" s="71"/>
      <c r="L46" s="71"/>
      <c r="M46" s="71"/>
      <c r="N46" s="71"/>
      <c r="O46" s="71"/>
      <c r="P46" s="71"/>
      <c r="Q46" s="71"/>
      <c r="R46" s="71"/>
      <c r="S46" s="71"/>
      <c r="T46" s="71"/>
      <c r="U46" s="71"/>
    </row>
    <row r="47" spans="1:21" s="72" customFormat="1">
      <c r="A47" s="70"/>
      <c r="B47" s="70"/>
      <c r="C47" s="71"/>
      <c r="D47" s="71"/>
      <c r="E47" s="71"/>
      <c r="F47" s="71"/>
      <c r="G47" s="71"/>
      <c r="H47" s="71"/>
      <c r="I47" s="71"/>
      <c r="J47" s="71"/>
      <c r="K47" s="71"/>
      <c r="L47" s="71"/>
      <c r="M47" s="71"/>
      <c r="N47" s="71"/>
      <c r="O47" s="71"/>
      <c r="P47" s="71"/>
      <c r="Q47" s="71"/>
      <c r="R47" s="71"/>
      <c r="S47" s="71"/>
      <c r="T47" s="71"/>
      <c r="U47" s="71"/>
    </row>
    <row r="48" spans="1:21" s="72" customFormat="1">
      <c r="A48" s="70"/>
      <c r="B48" s="70"/>
      <c r="C48" s="71"/>
      <c r="D48" s="71"/>
      <c r="E48" s="71"/>
      <c r="F48" s="71"/>
      <c r="G48" s="71"/>
      <c r="H48" s="71"/>
      <c r="I48" s="71"/>
      <c r="J48" s="71"/>
      <c r="K48" s="71"/>
      <c r="L48" s="71"/>
      <c r="M48" s="71"/>
      <c r="N48" s="71"/>
      <c r="O48" s="71"/>
      <c r="P48" s="71"/>
      <c r="Q48" s="71"/>
      <c r="R48" s="71"/>
      <c r="S48" s="71"/>
      <c r="T48" s="71"/>
      <c r="U48" s="71"/>
    </row>
    <row r="49" spans="1:21" s="72" customFormat="1">
      <c r="A49" s="70"/>
      <c r="B49" s="70"/>
      <c r="C49" s="71"/>
      <c r="D49" s="71"/>
      <c r="E49" s="71"/>
      <c r="F49" s="71"/>
      <c r="G49" s="71"/>
      <c r="H49" s="71"/>
      <c r="I49" s="71"/>
      <c r="J49" s="71"/>
      <c r="K49" s="71"/>
      <c r="L49" s="71"/>
      <c r="M49" s="71"/>
      <c r="N49" s="71"/>
      <c r="O49" s="71"/>
      <c r="P49" s="71"/>
      <c r="Q49" s="71"/>
      <c r="R49" s="71"/>
      <c r="S49" s="71"/>
      <c r="T49" s="71"/>
      <c r="U49" s="71"/>
    </row>
    <row r="50" spans="1:21" s="72" customFormat="1">
      <c r="A50" s="70"/>
      <c r="B50" s="70"/>
      <c r="C50" s="71"/>
      <c r="D50" s="71"/>
      <c r="E50" s="71"/>
      <c r="F50" s="71"/>
      <c r="G50" s="71"/>
      <c r="H50" s="71"/>
      <c r="I50" s="71"/>
      <c r="J50" s="71"/>
      <c r="K50" s="71"/>
      <c r="L50" s="71"/>
      <c r="M50" s="71"/>
      <c r="N50" s="71"/>
      <c r="O50" s="71"/>
      <c r="P50" s="71"/>
      <c r="Q50" s="71"/>
      <c r="R50" s="71"/>
      <c r="S50" s="71"/>
      <c r="T50" s="71"/>
      <c r="U50" s="71"/>
    </row>
    <row r="51" spans="1:21" s="72" customFormat="1">
      <c r="A51" s="70"/>
      <c r="B51" s="70"/>
      <c r="C51" s="71"/>
      <c r="D51" s="71"/>
      <c r="E51" s="71"/>
      <c r="F51" s="71"/>
      <c r="G51" s="71"/>
      <c r="H51" s="71"/>
      <c r="I51" s="71"/>
      <c r="J51" s="71"/>
      <c r="K51" s="71"/>
      <c r="L51" s="71"/>
      <c r="M51" s="71"/>
      <c r="N51" s="71"/>
      <c r="O51" s="71"/>
      <c r="P51" s="71"/>
      <c r="Q51" s="71"/>
      <c r="R51" s="71"/>
      <c r="S51" s="71"/>
      <c r="T51" s="71"/>
      <c r="U51" s="71"/>
    </row>
    <row r="52" spans="1:21" s="72" customFormat="1">
      <c r="A52" s="70"/>
      <c r="B52" s="70"/>
      <c r="C52" s="71"/>
      <c r="D52" s="71"/>
      <c r="E52" s="71"/>
      <c r="F52" s="71"/>
      <c r="G52" s="71"/>
      <c r="H52" s="71"/>
      <c r="I52" s="71"/>
      <c r="J52" s="71"/>
      <c r="K52" s="71"/>
      <c r="L52" s="71"/>
      <c r="M52" s="71"/>
      <c r="N52" s="71"/>
      <c r="O52" s="71"/>
      <c r="P52" s="71"/>
      <c r="Q52" s="71"/>
      <c r="R52" s="71"/>
      <c r="S52" s="71"/>
      <c r="T52" s="71"/>
      <c r="U52" s="71"/>
    </row>
    <row r="53" spans="1:21" s="72" customFormat="1">
      <c r="A53" s="70"/>
      <c r="B53" s="70"/>
      <c r="C53" s="71"/>
      <c r="D53" s="71"/>
      <c r="E53" s="71"/>
      <c r="F53" s="71"/>
      <c r="G53" s="71"/>
      <c r="H53" s="71"/>
      <c r="I53" s="71"/>
      <c r="J53" s="71"/>
      <c r="K53" s="71"/>
      <c r="L53" s="71"/>
      <c r="M53" s="71"/>
      <c r="N53" s="71"/>
      <c r="O53" s="71"/>
      <c r="P53" s="71"/>
      <c r="Q53" s="71"/>
      <c r="R53" s="71"/>
      <c r="S53" s="71"/>
      <c r="T53" s="71"/>
      <c r="U53" s="71"/>
    </row>
    <row r="54" spans="1:21" s="72" customFormat="1">
      <c r="A54" s="70"/>
      <c r="B54" s="70"/>
      <c r="C54" s="71"/>
      <c r="D54" s="71"/>
      <c r="E54" s="71"/>
      <c r="F54" s="71"/>
      <c r="G54" s="71"/>
      <c r="H54" s="71"/>
      <c r="I54" s="71"/>
      <c r="J54" s="71"/>
      <c r="K54" s="71"/>
      <c r="L54" s="71"/>
      <c r="M54" s="71"/>
      <c r="N54" s="71"/>
      <c r="O54" s="71"/>
      <c r="P54" s="71"/>
      <c r="Q54" s="71"/>
      <c r="R54" s="71"/>
      <c r="S54" s="71"/>
      <c r="T54" s="71"/>
      <c r="U54" s="71"/>
    </row>
    <row r="55" spans="1:21" s="72" customFormat="1">
      <c r="A55" s="70"/>
      <c r="B55" s="70"/>
      <c r="C55" s="71"/>
      <c r="D55" s="71"/>
      <c r="E55" s="71"/>
      <c r="F55" s="71"/>
      <c r="G55" s="71"/>
      <c r="H55" s="71"/>
      <c r="I55" s="71"/>
      <c r="J55" s="71"/>
      <c r="K55" s="71"/>
      <c r="L55" s="71"/>
      <c r="M55" s="71"/>
      <c r="N55" s="71"/>
      <c r="O55" s="71"/>
      <c r="P55" s="71"/>
      <c r="Q55" s="71"/>
      <c r="R55" s="71"/>
      <c r="S55" s="71"/>
      <c r="T55" s="71"/>
      <c r="U55" s="71"/>
    </row>
    <row r="56" spans="1:21" s="72" customFormat="1">
      <c r="A56" s="70"/>
      <c r="B56" s="70"/>
      <c r="C56" s="71"/>
      <c r="D56" s="71"/>
      <c r="E56" s="71"/>
      <c r="F56" s="71"/>
      <c r="G56" s="71"/>
      <c r="H56" s="71"/>
      <c r="I56" s="71"/>
      <c r="J56" s="71"/>
      <c r="K56" s="71"/>
      <c r="L56" s="71"/>
      <c r="M56" s="71"/>
      <c r="N56" s="71"/>
      <c r="O56" s="71"/>
      <c r="P56" s="71"/>
      <c r="Q56" s="71"/>
      <c r="R56" s="71"/>
      <c r="S56" s="71"/>
      <c r="T56" s="71"/>
      <c r="U56" s="71"/>
    </row>
    <row r="57" spans="1:21" s="72" customFormat="1">
      <c r="A57" s="70"/>
      <c r="B57" s="70"/>
      <c r="C57" s="71"/>
      <c r="D57" s="71"/>
      <c r="E57" s="71"/>
      <c r="F57" s="71"/>
      <c r="G57" s="71"/>
      <c r="H57" s="71"/>
      <c r="I57" s="71"/>
      <c r="J57" s="71"/>
      <c r="K57" s="71"/>
      <c r="L57" s="71"/>
      <c r="M57" s="71"/>
      <c r="N57" s="71"/>
      <c r="O57" s="71"/>
      <c r="P57" s="71"/>
      <c r="Q57" s="71"/>
      <c r="R57" s="71"/>
      <c r="S57" s="71"/>
      <c r="T57" s="71"/>
      <c r="U57" s="71"/>
    </row>
    <row r="58" spans="1:21" s="72" customFormat="1">
      <c r="A58" s="70"/>
      <c r="B58" s="70"/>
      <c r="C58" s="71"/>
      <c r="D58" s="71"/>
      <c r="E58" s="71"/>
      <c r="F58" s="71"/>
      <c r="G58" s="71"/>
      <c r="H58" s="71"/>
      <c r="I58" s="71"/>
      <c r="J58" s="71"/>
      <c r="K58" s="71"/>
      <c r="L58" s="71"/>
      <c r="M58" s="71"/>
      <c r="N58" s="71"/>
      <c r="O58" s="71"/>
      <c r="P58" s="71"/>
      <c r="Q58" s="71"/>
      <c r="R58" s="71"/>
      <c r="S58" s="71"/>
      <c r="T58" s="71"/>
      <c r="U58" s="71"/>
    </row>
    <row r="59" spans="1:21" s="72" customFormat="1">
      <c r="A59" s="70"/>
      <c r="B59" s="70"/>
      <c r="C59" s="71"/>
      <c r="D59" s="71"/>
      <c r="E59" s="71"/>
      <c r="F59" s="71"/>
      <c r="G59" s="71"/>
      <c r="H59" s="71"/>
      <c r="I59" s="71"/>
      <c r="J59" s="71"/>
      <c r="K59" s="71"/>
      <c r="L59" s="71"/>
      <c r="M59" s="71"/>
      <c r="N59" s="71"/>
      <c r="O59" s="71"/>
      <c r="P59" s="71"/>
      <c r="Q59" s="71"/>
      <c r="R59" s="71"/>
      <c r="S59" s="71"/>
      <c r="T59" s="71"/>
      <c r="U59" s="71"/>
    </row>
    <row r="60" spans="1:21" s="72" customFormat="1">
      <c r="A60" s="70"/>
      <c r="B60" s="70"/>
      <c r="C60" s="71"/>
      <c r="D60" s="71"/>
      <c r="E60" s="71"/>
      <c r="F60" s="71"/>
      <c r="G60" s="71"/>
      <c r="H60" s="71"/>
      <c r="I60" s="71"/>
      <c r="J60" s="71"/>
      <c r="K60" s="71"/>
      <c r="L60" s="71"/>
      <c r="M60" s="71"/>
      <c r="N60" s="71"/>
      <c r="O60" s="71"/>
      <c r="P60" s="71"/>
      <c r="Q60" s="71"/>
      <c r="R60" s="71"/>
      <c r="S60" s="71"/>
      <c r="T60" s="71"/>
      <c r="U60" s="71"/>
    </row>
    <row r="61" spans="1:21" s="72" customFormat="1">
      <c r="A61" s="70"/>
      <c r="B61" s="70"/>
      <c r="C61" s="71"/>
      <c r="D61" s="71"/>
      <c r="E61" s="71"/>
      <c r="F61" s="71"/>
      <c r="G61" s="71"/>
      <c r="H61" s="71"/>
      <c r="I61" s="71"/>
      <c r="J61" s="71"/>
      <c r="K61" s="71"/>
      <c r="L61" s="71"/>
      <c r="M61" s="71"/>
      <c r="N61" s="71"/>
      <c r="O61" s="71"/>
      <c r="P61" s="71"/>
      <c r="Q61" s="71"/>
      <c r="R61" s="71"/>
      <c r="S61" s="71"/>
      <c r="T61" s="71"/>
      <c r="U61" s="71"/>
    </row>
    <row r="62" spans="1:21" s="72" customFormat="1">
      <c r="A62" s="70"/>
      <c r="B62" s="70"/>
      <c r="C62" s="71"/>
      <c r="D62" s="71"/>
      <c r="E62" s="71"/>
      <c r="F62" s="71"/>
      <c r="G62" s="71"/>
      <c r="H62" s="71"/>
      <c r="I62" s="71"/>
      <c r="J62" s="71"/>
      <c r="K62" s="71"/>
      <c r="L62" s="71"/>
      <c r="M62" s="71"/>
      <c r="N62" s="71"/>
      <c r="O62" s="71"/>
      <c r="P62" s="71"/>
      <c r="Q62" s="71"/>
      <c r="R62" s="71"/>
      <c r="S62" s="71"/>
      <c r="T62" s="71"/>
      <c r="U62" s="71"/>
    </row>
    <row r="63" spans="1:21" s="72" customFormat="1">
      <c r="A63" s="70"/>
      <c r="B63" s="70"/>
      <c r="C63" s="71"/>
      <c r="D63" s="71"/>
      <c r="E63" s="71"/>
      <c r="F63" s="71"/>
      <c r="G63" s="71"/>
      <c r="H63" s="71"/>
      <c r="I63" s="71"/>
      <c r="J63" s="71"/>
      <c r="K63" s="71"/>
      <c r="L63" s="71"/>
      <c r="M63" s="71"/>
      <c r="N63" s="71"/>
      <c r="O63" s="71"/>
      <c r="P63" s="71"/>
      <c r="Q63" s="71"/>
      <c r="R63" s="71"/>
      <c r="S63" s="71"/>
      <c r="T63" s="71"/>
      <c r="U63" s="71"/>
    </row>
    <row r="64" spans="1:21" s="72" customFormat="1">
      <c r="A64" s="70"/>
      <c r="B64" s="70"/>
      <c r="C64" s="71"/>
      <c r="D64" s="71"/>
      <c r="E64" s="71"/>
      <c r="F64" s="71"/>
      <c r="G64" s="71"/>
      <c r="H64" s="71"/>
      <c r="I64" s="71"/>
      <c r="J64" s="71"/>
      <c r="K64" s="71"/>
      <c r="L64" s="71"/>
      <c r="M64" s="71"/>
      <c r="N64" s="71"/>
      <c r="O64" s="71"/>
      <c r="P64" s="71"/>
      <c r="Q64" s="71"/>
      <c r="R64" s="71"/>
      <c r="S64" s="71"/>
      <c r="T64" s="71"/>
      <c r="U64" s="71"/>
    </row>
    <row r="65" spans="1:21" s="72" customFormat="1">
      <c r="A65" s="70"/>
      <c r="B65" s="70"/>
      <c r="C65" s="71"/>
      <c r="D65" s="71"/>
      <c r="E65" s="71"/>
      <c r="F65" s="71"/>
      <c r="G65" s="71"/>
      <c r="H65" s="71"/>
      <c r="I65" s="71"/>
      <c r="J65" s="71"/>
      <c r="K65" s="71"/>
      <c r="L65" s="71"/>
      <c r="M65" s="71"/>
      <c r="N65" s="71"/>
      <c r="O65" s="71"/>
      <c r="P65" s="71"/>
      <c r="Q65" s="71"/>
      <c r="R65" s="71"/>
      <c r="S65" s="71"/>
      <c r="T65" s="71"/>
      <c r="U65" s="71"/>
    </row>
    <row r="66" spans="1:21" s="72" customFormat="1">
      <c r="A66" s="70"/>
      <c r="B66" s="70"/>
      <c r="C66" s="71"/>
      <c r="D66" s="71"/>
      <c r="E66" s="71"/>
      <c r="F66" s="71"/>
      <c r="G66" s="71"/>
      <c r="H66" s="71"/>
      <c r="I66" s="71"/>
      <c r="J66" s="71"/>
      <c r="K66" s="71"/>
      <c r="L66" s="71"/>
      <c r="M66" s="71"/>
      <c r="N66" s="71"/>
      <c r="O66" s="71"/>
      <c r="P66" s="71"/>
      <c r="Q66" s="71"/>
      <c r="R66" s="71"/>
      <c r="S66" s="71"/>
      <c r="T66" s="71"/>
      <c r="U66" s="71"/>
    </row>
    <row r="67" spans="1:21" s="72" customFormat="1">
      <c r="A67" s="70"/>
      <c r="B67" s="70"/>
      <c r="C67" s="71"/>
      <c r="D67" s="71"/>
      <c r="E67" s="71"/>
      <c r="F67" s="71"/>
      <c r="G67" s="71"/>
      <c r="H67" s="71"/>
      <c r="I67" s="71"/>
      <c r="J67" s="71"/>
      <c r="K67" s="71"/>
      <c r="L67" s="71"/>
      <c r="M67" s="71"/>
      <c r="N67" s="71"/>
      <c r="O67" s="71"/>
      <c r="P67" s="71"/>
      <c r="Q67" s="71"/>
      <c r="R67" s="71"/>
      <c r="S67" s="71"/>
      <c r="T67" s="71"/>
      <c r="U67" s="71"/>
    </row>
    <row r="68" spans="1:21" s="72" customFormat="1">
      <c r="A68" s="70"/>
      <c r="B68" s="70"/>
      <c r="C68" s="71"/>
      <c r="D68" s="71"/>
      <c r="E68" s="71"/>
      <c r="F68" s="71"/>
      <c r="G68" s="71"/>
      <c r="H68" s="71"/>
      <c r="I68" s="71"/>
      <c r="J68" s="71"/>
      <c r="K68" s="71"/>
      <c r="L68" s="71"/>
      <c r="M68" s="71"/>
      <c r="N68" s="71"/>
      <c r="O68" s="71"/>
      <c r="P68" s="71"/>
      <c r="Q68" s="71"/>
      <c r="R68" s="71"/>
      <c r="S68" s="71"/>
      <c r="T68" s="71"/>
      <c r="U68" s="71"/>
    </row>
    <row r="69" spans="1:21" s="72" customFormat="1">
      <c r="A69" s="70"/>
      <c r="B69" s="70"/>
      <c r="C69" s="71"/>
      <c r="D69" s="71"/>
      <c r="E69" s="71"/>
      <c r="F69" s="71"/>
      <c r="G69" s="71"/>
      <c r="H69" s="71"/>
      <c r="I69" s="71"/>
      <c r="J69" s="71"/>
      <c r="K69" s="71"/>
      <c r="L69" s="71"/>
      <c r="M69" s="71"/>
      <c r="N69" s="71"/>
      <c r="O69" s="71"/>
      <c r="P69" s="71"/>
      <c r="Q69" s="71"/>
      <c r="R69" s="71"/>
      <c r="S69" s="71"/>
      <c r="T69" s="71"/>
      <c r="U69" s="71"/>
    </row>
    <row r="70" spans="1:21" s="72" customFormat="1">
      <c r="A70" s="70"/>
      <c r="B70" s="70"/>
      <c r="C70" s="71"/>
      <c r="D70" s="71"/>
      <c r="E70" s="71"/>
      <c r="F70" s="71"/>
      <c r="G70" s="71"/>
      <c r="H70" s="71"/>
      <c r="I70" s="71"/>
      <c r="J70" s="71"/>
      <c r="K70" s="71"/>
      <c r="L70" s="71"/>
      <c r="M70" s="71"/>
      <c r="N70" s="71"/>
      <c r="O70" s="71"/>
      <c r="P70" s="71"/>
      <c r="Q70" s="71"/>
      <c r="R70" s="71"/>
      <c r="S70" s="71"/>
      <c r="T70" s="71"/>
      <c r="U70" s="71"/>
    </row>
    <row r="71" spans="1:21" s="72" customFormat="1">
      <c r="A71" s="70"/>
      <c r="B71" s="70"/>
      <c r="C71" s="71"/>
      <c r="D71" s="71"/>
      <c r="E71" s="71"/>
      <c r="F71" s="71"/>
      <c r="G71" s="71"/>
      <c r="H71" s="71"/>
      <c r="I71" s="71"/>
      <c r="J71" s="71"/>
      <c r="K71" s="71"/>
      <c r="L71" s="71"/>
      <c r="M71" s="71"/>
      <c r="N71" s="71"/>
      <c r="O71" s="71"/>
      <c r="P71" s="71"/>
      <c r="Q71" s="71"/>
      <c r="R71" s="71"/>
      <c r="S71" s="71"/>
      <c r="T71" s="71"/>
      <c r="U71" s="71"/>
    </row>
    <row r="72" spans="1:21" s="72" customFormat="1">
      <c r="A72" s="70"/>
      <c r="B72" s="70"/>
      <c r="C72" s="71"/>
      <c r="D72" s="71"/>
      <c r="E72" s="71"/>
      <c r="F72" s="71"/>
      <c r="G72" s="71"/>
      <c r="H72" s="71"/>
      <c r="I72" s="71"/>
      <c r="J72" s="71"/>
      <c r="K72" s="71"/>
      <c r="L72" s="71"/>
      <c r="M72" s="71"/>
      <c r="N72" s="71"/>
      <c r="O72" s="71"/>
      <c r="P72" s="71"/>
      <c r="Q72" s="71"/>
      <c r="R72" s="71"/>
      <c r="S72" s="71"/>
      <c r="T72" s="71"/>
      <c r="U72" s="71"/>
    </row>
    <row r="73" spans="1:21" s="72" customFormat="1">
      <c r="A73" s="70"/>
      <c r="B73" s="70"/>
      <c r="C73" s="71"/>
      <c r="D73" s="71"/>
      <c r="E73" s="71"/>
      <c r="F73" s="71"/>
      <c r="G73" s="71"/>
      <c r="H73" s="71"/>
      <c r="I73" s="71"/>
      <c r="J73" s="71"/>
      <c r="K73" s="71"/>
      <c r="L73" s="71"/>
      <c r="M73" s="71"/>
      <c r="N73" s="71"/>
      <c r="O73" s="71"/>
      <c r="P73" s="71"/>
      <c r="Q73" s="71"/>
      <c r="R73" s="71"/>
      <c r="S73" s="71"/>
      <c r="T73" s="71"/>
      <c r="U73" s="71"/>
    </row>
    <row r="74" spans="1:21" s="72" customFormat="1">
      <c r="A74" s="70"/>
      <c r="B74" s="70"/>
      <c r="C74" s="71"/>
      <c r="D74" s="71"/>
      <c r="E74" s="71"/>
      <c r="F74" s="71"/>
      <c r="G74" s="71"/>
      <c r="H74" s="71"/>
      <c r="I74" s="71"/>
      <c r="J74" s="71"/>
      <c r="K74" s="71"/>
      <c r="L74" s="71"/>
      <c r="M74" s="71"/>
      <c r="N74" s="71"/>
      <c r="O74" s="71"/>
      <c r="P74" s="71"/>
      <c r="Q74" s="71"/>
      <c r="R74" s="71"/>
      <c r="S74" s="71"/>
      <c r="T74" s="71"/>
      <c r="U74" s="71"/>
    </row>
    <row r="75" spans="1:21" s="72" customFormat="1">
      <c r="A75" s="70"/>
      <c r="B75" s="70"/>
      <c r="C75" s="71"/>
      <c r="D75" s="71"/>
      <c r="E75" s="71"/>
      <c r="F75" s="71"/>
      <c r="G75" s="71"/>
      <c r="H75" s="71"/>
      <c r="I75" s="71"/>
      <c r="J75" s="71"/>
      <c r="K75" s="71"/>
      <c r="L75" s="71"/>
      <c r="M75" s="71"/>
      <c r="N75" s="71"/>
      <c r="O75" s="71"/>
      <c r="P75" s="71"/>
      <c r="Q75" s="71"/>
      <c r="R75" s="71"/>
      <c r="S75" s="71"/>
      <c r="T75" s="71"/>
      <c r="U75" s="71"/>
    </row>
    <row r="76" spans="1:21" s="72" customFormat="1">
      <c r="A76" s="70"/>
      <c r="B76" s="70"/>
      <c r="C76" s="71"/>
      <c r="D76" s="71"/>
      <c r="E76" s="71"/>
      <c r="F76" s="71"/>
      <c r="G76" s="71"/>
      <c r="H76" s="71"/>
      <c r="I76" s="71"/>
      <c r="J76" s="71"/>
      <c r="K76" s="71"/>
      <c r="L76" s="71"/>
      <c r="M76" s="71"/>
      <c r="N76" s="71"/>
      <c r="O76" s="71"/>
      <c r="P76" s="71"/>
      <c r="Q76" s="71"/>
      <c r="R76" s="71"/>
      <c r="S76" s="71"/>
      <c r="T76" s="71"/>
      <c r="U76" s="71"/>
    </row>
    <row r="77" spans="1:21" s="72" customFormat="1">
      <c r="A77" s="70"/>
      <c r="B77" s="70"/>
      <c r="C77" s="71"/>
      <c r="D77" s="71"/>
      <c r="E77" s="71"/>
      <c r="F77" s="71"/>
      <c r="G77" s="71"/>
      <c r="H77" s="71"/>
      <c r="I77" s="71"/>
      <c r="J77" s="71"/>
      <c r="K77" s="71"/>
      <c r="L77" s="71"/>
      <c r="M77" s="71"/>
      <c r="N77" s="71"/>
      <c r="O77" s="71"/>
      <c r="P77" s="71"/>
      <c r="Q77" s="71"/>
      <c r="R77" s="71"/>
      <c r="S77" s="71"/>
      <c r="T77" s="71"/>
      <c r="U77" s="71"/>
    </row>
    <row r="78" spans="1:21" s="72" customFormat="1">
      <c r="A78" s="70"/>
      <c r="B78" s="70"/>
      <c r="C78" s="71"/>
      <c r="D78" s="71"/>
      <c r="E78" s="71"/>
      <c r="F78" s="71"/>
      <c r="G78" s="71"/>
      <c r="H78" s="71"/>
      <c r="I78" s="71"/>
      <c r="J78" s="71"/>
      <c r="K78" s="71"/>
      <c r="L78" s="71"/>
      <c r="M78" s="71"/>
      <c r="N78" s="71"/>
      <c r="O78" s="71"/>
      <c r="P78" s="71"/>
      <c r="Q78" s="71"/>
      <c r="R78" s="71"/>
      <c r="S78" s="71"/>
      <c r="T78" s="71"/>
      <c r="U78" s="71"/>
    </row>
    <row r="79" spans="1:21" s="72" customFormat="1">
      <c r="A79" s="70"/>
      <c r="B79" s="70"/>
      <c r="C79" s="71"/>
      <c r="D79" s="71"/>
      <c r="E79" s="71"/>
      <c r="F79" s="71"/>
      <c r="G79" s="71"/>
      <c r="H79" s="71"/>
      <c r="I79" s="71"/>
      <c r="J79" s="71"/>
      <c r="K79" s="71"/>
      <c r="L79" s="71"/>
      <c r="M79" s="71"/>
      <c r="N79" s="71"/>
      <c r="O79" s="71"/>
      <c r="P79" s="71"/>
      <c r="Q79" s="71"/>
      <c r="R79" s="71"/>
      <c r="S79" s="71"/>
      <c r="T79" s="71"/>
      <c r="U79" s="71"/>
    </row>
    <row r="80" spans="1:21" s="72" customFormat="1">
      <c r="A80" s="70"/>
      <c r="B80" s="70"/>
      <c r="C80" s="71"/>
      <c r="D80" s="71"/>
      <c r="E80" s="71"/>
      <c r="F80" s="71"/>
      <c r="G80" s="71"/>
      <c r="H80" s="71"/>
      <c r="I80" s="71"/>
      <c r="J80" s="71"/>
      <c r="K80" s="71"/>
      <c r="L80" s="71"/>
      <c r="M80" s="71"/>
      <c r="N80" s="71"/>
      <c r="O80" s="71"/>
      <c r="P80" s="71"/>
      <c r="Q80" s="71"/>
      <c r="R80" s="71"/>
      <c r="S80" s="71"/>
      <c r="T80" s="71"/>
      <c r="U80" s="71"/>
    </row>
    <row r="81" spans="1:21" s="72" customFormat="1">
      <c r="A81" s="70"/>
      <c r="B81" s="70"/>
      <c r="C81" s="71"/>
      <c r="D81" s="71"/>
      <c r="E81" s="71"/>
      <c r="F81" s="71"/>
      <c r="G81" s="71"/>
      <c r="H81" s="71"/>
      <c r="I81" s="71"/>
      <c r="J81" s="71"/>
      <c r="K81" s="71"/>
      <c r="L81" s="71"/>
      <c r="M81" s="71"/>
      <c r="N81" s="71"/>
      <c r="O81" s="71"/>
      <c r="P81" s="71"/>
      <c r="Q81" s="71"/>
      <c r="R81" s="71"/>
      <c r="S81" s="71"/>
      <c r="T81" s="71"/>
      <c r="U81" s="71"/>
    </row>
    <row r="82" spans="1:21" s="72" customFormat="1">
      <c r="A82" s="70"/>
      <c r="B82" s="70"/>
      <c r="C82" s="71"/>
      <c r="D82" s="71"/>
      <c r="E82" s="71"/>
      <c r="F82" s="71"/>
      <c r="G82" s="71"/>
      <c r="H82" s="71"/>
      <c r="I82" s="71"/>
      <c r="J82" s="71"/>
      <c r="K82" s="71"/>
      <c r="L82" s="71"/>
      <c r="M82" s="71"/>
      <c r="N82" s="71"/>
      <c r="O82" s="71"/>
      <c r="P82" s="71"/>
      <c r="Q82" s="71"/>
      <c r="R82" s="71"/>
      <c r="S82" s="71"/>
      <c r="T82" s="71"/>
      <c r="U82" s="71"/>
    </row>
    <row r="83" spans="1:21" s="72" customFormat="1">
      <c r="A83" s="70"/>
      <c r="B83" s="70"/>
      <c r="C83" s="71"/>
      <c r="D83" s="71"/>
      <c r="E83" s="71"/>
      <c r="F83" s="71"/>
      <c r="G83" s="71"/>
      <c r="H83" s="71"/>
      <c r="I83" s="71"/>
      <c r="J83" s="71"/>
      <c r="K83" s="71"/>
      <c r="L83" s="71"/>
      <c r="M83" s="71"/>
      <c r="N83" s="71"/>
      <c r="O83" s="71"/>
      <c r="P83" s="71"/>
      <c r="Q83" s="71"/>
      <c r="R83" s="71"/>
      <c r="S83" s="71"/>
      <c r="T83" s="71"/>
      <c r="U83" s="71"/>
    </row>
    <row r="84" spans="1:21" s="72" customFormat="1">
      <c r="A84" s="70"/>
      <c r="B84" s="70"/>
      <c r="C84" s="71"/>
      <c r="D84" s="71"/>
      <c r="E84" s="71"/>
      <c r="F84" s="71"/>
      <c r="G84" s="71"/>
      <c r="H84" s="71"/>
      <c r="I84" s="71"/>
      <c r="J84" s="71"/>
      <c r="K84" s="71"/>
      <c r="L84" s="71"/>
      <c r="M84" s="71"/>
      <c r="N84" s="71"/>
      <c r="O84" s="71"/>
      <c r="P84" s="71"/>
      <c r="Q84" s="71"/>
      <c r="R84" s="71"/>
      <c r="S84" s="71"/>
      <c r="T84" s="71"/>
      <c r="U84" s="71"/>
    </row>
    <row r="85" spans="1:21" s="72" customFormat="1">
      <c r="A85" s="70"/>
      <c r="B85" s="70"/>
      <c r="C85" s="71"/>
      <c r="D85" s="71"/>
      <c r="E85" s="71"/>
      <c r="F85" s="71"/>
      <c r="G85" s="71"/>
      <c r="H85" s="71"/>
      <c r="I85" s="71"/>
      <c r="J85" s="71"/>
      <c r="K85" s="71"/>
      <c r="L85" s="71"/>
      <c r="M85" s="71"/>
      <c r="N85" s="71"/>
      <c r="O85" s="71"/>
      <c r="P85" s="71"/>
      <c r="Q85" s="71"/>
      <c r="R85" s="71"/>
      <c r="S85" s="71"/>
      <c r="T85" s="71"/>
      <c r="U85" s="71"/>
    </row>
    <row r="86" spans="1:21" s="72" customFormat="1">
      <c r="A86" s="70"/>
      <c r="B86" s="70"/>
      <c r="C86" s="71"/>
      <c r="D86" s="71"/>
      <c r="E86" s="71"/>
      <c r="F86" s="71"/>
      <c r="G86" s="71"/>
      <c r="H86" s="71"/>
      <c r="I86" s="71"/>
      <c r="J86" s="71"/>
      <c r="K86" s="71"/>
      <c r="L86" s="71"/>
      <c r="M86" s="71"/>
      <c r="N86" s="71"/>
      <c r="O86" s="71"/>
      <c r="P86" s="71"/>
      <c r="Q86" s="71"/>
      <c r="R86" s="71"/>
      <c r="S86" s="71"/>
      <c r="T86" s="71"/>
      <c r="U86" s="71"/>
    </row>
    <row r="87" spans="1:21" s="72" customFormat="1">
      <c r="A87" s="70"/>
      <c r="B87" s="70"/>
      <c r="C87" s="71"/>
      <c r="D87" s="71"/>
      <c r="E87" s="71"/>
      <c r="F87" s="71"/>
      <c r="G87" s="71"/>
      <c r="H87" s="71"/>
      <c r="I87" s="71"/>
      <c r="J87" s="71"/>
      <c r="K87" s="71"/>
      <c r="L87" s="71"/>
      <c r="M87" s="71"/>
      <c r="N87" s="71"/>
      <c r="O87" s="71"/>
      <c r="P87" s="71"/>
      <c r="Q87" s="71"/>
      <c r="R87" s="71"/>
      <c r="S87" s="71"/>
      <c r="T87" s="71"/>
      <c r="U87" s="71"/>
    </row>
    <row r="88" spans="1:21" s="72" customFormat="1">
      <c r="A88" s="70"/>
      <c r="B88" s="70"/>
      <c r="C88" s="71"/>
      <c r="D88" s="71"/>
      <c r="E88" s="71"/>
      <c r="F88" s="71"/>
      <c r="G88" s="71"/>
      <c r="H88" s="71"/>
      <c r="I88" s="71"/>
      <c r="J88" s="71"/>
      <c r="K88" s="71"/>
      <c r="L88" s="71"/>
      <c r="M88" s="71"/>
      <c r="N88" s="71"/>
      <c r="O88" s="71"/>
      <c r="P88" s="71"/>
      <c r="Q88" s="71"/>
      <c r="R88" s="71"/>
      <c r="S88" s="71"/>
      <c r="T88" s="71"/>
      <c r="U88" s="71"/>
    </row>
    <row r="89" spans="1:21" s="72" customFormat="1">
      <c r="A89" s="70"/>
      <c r="B89" s="70"/>
      <c r="C89" s="71"/>
      <c r="D89" s="71"/>
      <c r="E89" s="71"/>
      <c r="F89" s="71"/>
      <c r="G89" s="71"/>
      <c r="H89" s="71"/>
      <c r="I89" s="71"/>
      <c r="J89" s="71"/>
      <c r="K89" s="71"/>
      <c r="L89" s="71"/>
      <c r="M89" s="71"/>
      <c r="N89" s="71"/>
      <c r="O89" s="71"/>
      <c r="P89" s="71"/>
      <c r="Q89" s="71"/>
      <c r="R89" s="71"/>
      <c r="S89" s="71"/>
      <c r="T89" s="71"/>
      <c r="U89" s="71"/>
    </row>
    <row r="90" spans="1:21" s="72" customFormat="1">
      <c r="A90" s="70"/>
      <c r="B90" s="70"/>
      <c r="C90" s="71"/>
      <c r="D90" s="71"/>
      <c r="E90" s="71"/>
      <c r="F90" s="71"/>
      <c r="G90" s="71"/>
      <c r="H90" s="71"/>
      <c r="I90" s="71"/>
      <c r="J90" s="71"/>
      <c r="K90" s="71"/>
      <c r="L90" s="71"/>
      <c r="M90" s="71"/>
      <c r="N90" s="71"/>
      <c r="O90" s="71"/>
      <c r="P90" s="71"/>
      <c r="Q90" s="71"/>
      <c r="R90" s="71"/>
      <c r="S90" s="71"/>
      <c r="T90" s="71"/>
      <c r="U90" s="71"/>
    </row>
    <row r="91" spans="1:21" s="72" customFormat="1">
      <c r="A91" s="70"/>
      <c r="B91" s="70"/>
      <c r="C91" s="71"/>
      <c r="D91" s="71"/>
      <c r="E91" s="71"/>
      <c r="F91" s="71"/>
      <c r="G91" s="71"/>
      <c r="H91" s="71"/>
      <c r="I91" s="71"/>
      <c r="J91" s="71"/>
      <c r="K91" s="71"/>
      <c r="L91" s="71"/>
      <c r="M91" s="71"/>
      <c r="N91" s="71"/>
      <c r="O91" s="71"/>
      <c r="P91" s="71"/>
      <c r="Q91" s="71"/>
      <c r="R91" s="71"/>
      <c r="S91" s="71"/>
      <c r="T91" s="71"/>
      <c r="U91" s="71"/>
    </row>
    <row r="92" spans="1:21" s="72" customFormat="1">
      <c r="A92" s="70"/>
      <c r="B92" s="70"/>
      <c r="C92" s="71"/>
      <c r="D92" s="71"/>
      <c r="E92" s="71"/>
      <c r="F92" s="71"/>
      <c r="G92" s="71"/>
      <c r="H92" s="71"/>
      <c r="I92" s="71"/>
      <c r="J92" s="71"/>
      <c r="K92" s="71"/>
      <c r="L92" s="71"/>
      <c r="M92" s="71"/>
      <c r="N92" s="71"/>
      <c r="O92" s="71"/>
      <c r="P92" s="71"/>
      <c r="Q92" s="71"/>
      <c r="R92" s="71"/>
      <c r="S92" s="71"/>
      <c r="T92" s="71"/>
      <c r="U92" s="71"/>
    </row>
    <row r="93" spans="1:21" s="72" customFormat="1">
      <c r="A93" s="70"/>
      <c r="B93" s="70"/>
      <c r="C93" s="71"/>
      <c r="D93" s="71"/>
      <c r="E93" s="71"/>
      <c r="F93" s="71"/>
      <c r="G93" s="71"/>
      <c r="H93" s="71"/>
      <c r="I93" s="71"/>
      <c r="J93" s="71"/>
      <c r="K93" s="71"/>
      <c r="L93" s="71"/>
      <c r="M93" s="71"/>
      <c r="N93" s="71"/>
      <c r="O93" s="71"/>
      <c r="P93" s="71"/>
      <c r="Q93" s="71"/>
      <c r="R93" s="71"/>
      <c r="S93" s="71"/>
      <c r="T93" s="71"/>
      <c r="U93" s="71"/>
    </row>
    <row r="94" spans="1:21" s="72" customFormat="1">
      <c r="A94" s="70"/>
      <c r="B94" s="70"/>
      <c r="C94" s="71"/>
      <c r="D94" s="71"/>
      <c r="E94" s="71"/>
      <c r="F94" s="71"/>
      <c r="G94" s="71"/>
      <c r="H94" s="71"/>
      <c r="I94" s="71"/>
      <c r="J94" s="71"/>
      <c r="K94" s="71"/>
      <c r="L94" s="71"/>
      <c r="M94" s="71"/>
      <c r="N94" s="71"/>
      <c r="O94" s="71"/>
      <c r="P94" s="71"/>
      <c r="Q94" s="71"/>
      <c r="R94" s="71"/>
      <c r="S94" s="71"/>
      <c r="T94" s="71"/>
      <c r="U94" s="71"/>
    </row>
    <row r="95" spans="1:21" s="72" customFormat="1">
      <c r="A95" s="70"/>
      <c r="B95" s="70"/>
      <c r="C95" s="71"/>
      <c r="D95" s="71"/>
      <c r="E95" s="71"/>
      <c r="F95" s="71"/>
      <c r="G95" s="71"/>
      <c r="H95" s="71"/>
      <c r="I95" s="71"/>
      <c r="J95" s="71"/>
      <c r="K95" s="71"/>
      <c r="L95" s="71"/>
      <c r="M95" s="71"/>
      <c r="N95" s="71"/>
      <c r="O95" s="71"/>
      <c r="P95" s="71"/>
      <c r="Q95" s="71"/>
      <c r="R95" s="71"/>
      <c r="S95" s="71"/>
      <c r="T95" s="71"/>
      <c r="U95" s="71"/>
    </row>
    <row r="96" spans="1:21" s="72" customFormat="1">
      <c r="A96" s="70"/>
      <c r="B96" s="70"/>
      <c r="C96" s="71"/>
      <c r="D96" s="71"/>
      <c r="E96" s="71"/>
      <c r="F96" s="71"/>
      <c r="G96" s="71"/>
      <c r="H96" s="71"/>
      <c r="I96" s="71"/>
      <c r="J96" s="71"/>
      <c r="K96" s="71"/>
      <c r="L96" s="71"/>
      <c r="M96" s="71"/>
      <c r="N96" s="71"/>
      <c r="O96" s="71"/>
      <c r="P96" s="71"/>
      <c r="Q96" s="71"/>
      <c r="R96" s="71"/>
      <c r="S96" s="71"/>
      <c r="T96" s="71"/>
      <c r="U96" s="71"/>
    </row>
    <row r="97" spans="1:21" s="72" customFormat="1">
      <c r="A97" s="70"/>
      <c r="B97" s="70"/>
      <c r="C97" s="71"/>
      <c r="D97" s="71"/>
      <c r="E97" s="71"/>
      <c r="F97" s="71"/>
      <c r="G97" s="71"/>
      <c r="H97" s="71"/>
      <c r="I97" s="71"/>
      <c r="J97" s="71"/>
      <c r="K97" s="71"/>
      <c r="L97" s="71"/>
      <c r="M97" s="71"/>
      <c r="N97" s="71"/>
      <c r="O97" s="71"/>
      <c r="P97" s="71"/>
      <c r="Q97" s="71"/>
      <c r="R97" s="71"/>
      <c r="S97" s="71"/>
      <c r="T97" s="71"/>
      <c r="U97" s="71"/>
    </row>
    <row r="98" spans="1:21" s="72" customFormat="1">
      <c r="A98" s="70"/>
      <c r="B98" s="70"/>
      <c r="C98" s="71"/>
      <c r="D98" s="71"/>
      <c r="E98" s="71"/>
      <c r="F98" s="71"/>
      <c r="G98" s="71"/>
      <c r="H98" s="71"/>
      <c r="I98" s="71"/>
      <c r="J98" s="71"/>
      <c r="K98" s="71"/>
      <c r="L98" s="71"/>
      <c r="M98" s="71"/>
      <c r="N98" s="71"/>
      <c r="O98" s="71"/>
      <c r="P98" s="71"/>
      <c r="Q98" s="71"/>
      <c r="R98" s="71"/>
      <c r="S98" s="71"/>
      <c r="T98" s="71"/>
      <c r="U98" s="71"/>
    </row>
    <row r="99" spans="1:21" s="72" customFormat="1">
      <c r="A99" s="70"/>
      <c r="B99" s="70"/>
      <c r="C99" s="71"/>
      <c r="D99" s="71"/>
      <c r="E99" s="71"/>
      <c r="F99" s="71"/>
      <c r="G99" s="71"/>
      <c r="H99" s="71"/>
      <c r="I99" s="71"/>
      <c r="J99" s="71"/>
      <c r="K99" s="71"/>
      <c r="L99" s="71"/>
      <c r="M99" s="71"/>
      <c r="N99" s="71"/>
      <c r="O99" s="71"/>
      <c r="P99" s="71"/>
      <c r="Q99" s="71"/>
      <c r="R99" s="71"/>
      <c r="S99" s="71"/>
      <c r="T99" s="71"/>
      <c r="U99" s="71"/>
    </row>
    <row r="100" spans="1:21" s="72" customFormat="1">
      <c r="A100" s="70"/>
      <c r="B100" s="70"/>
      <c r="C100" s="71"/>
      <c r="D100" s="71"/>
      <c r="E100" s="71"/>
      <c r="F100" s="71"/>
      <c r="G100" s="71"/>
      <c r="H100" s="71"/>
      <c r="I100" s="71"/>
      <c r="J100" s="71"/>
      <c r="K100" s="71"/>
      <c r="L100" s="71"/>
      <c r="M100" s="71"/>
      <c r="N100" s="71"/>
      <c r="O100" s="71"/>
      <c r="P100" s="71"/>
      <c r="Q100" s="71"/>
      <c r="R100" s="71"/>
      <c r="S100" s="71"/>
      <c r="T100" s="71"/>
      <c r="U100" s="71"/>
    </row>
    <row r="101" spans="1:21" s="72" customFormat="1">
      <c r="A101" s="70"/>
      <c r="B101" s="70"/>
      <c r="C101" s="71"/>
      <c r="D101" s="71"/>
      <c r="E101" s="71"/>
      <c r="F101" s="71"/>
      <c r="G101" s="71"/>
      <c r="H101" s="71"/>
      <c r="I101" s="71"/>
      <c r="J101" s="71"/>
      <c r="K101" s="71"/>
      <c r="L101" s="71"/>
      <c r="M101" s="71"/>
      <c r="N101" s="71"/>
      <c r="O101" s="71"/>
      <c r="P101" s="71"/>
      <c r="Q101" s="71"/>
      <c r="R101" s="71"/>
      <c r="S101" s="71"/>
      <c r="T101" s="71"/>
      <c r="U101" s="71"/>
    </row>
    <row r="102" spans="1:21" s="72" customFormat="1">
      <c r="A102" s="70"/>
      <c r="B102" s="70"/>
      <c r="C102" s="71"/>
      <c r="D102" s="71"/>
      <c r="E102" s="71"/>
      <c r="F102" s="71"/>
      <c r="G102" s="71"/>
      <c r="H102" s="71"/>
      <c r="I102" s="71"/>
      <c r="J102" s="71"/>
      <c r="K102" s="71"/>
      <c r="L102" s="71"/>
      <c r="M102" s="71"/>
      <c r="N102" s="71"/>
      <c r="O102" s="71"/>
      <c r="P102" s="71"/>
      <c r="Q102" s="71"/>
      <c r="R102" s="71"/>
      <c r="S102" s="71"/>
      <c r="T102" s="71"/>
      <c r="U102" s="71"/>
    </row>
    <row r="103" spans="1:21" s="72" customFormat="1">
      <c r="A103" s="70"/>
      <c r="B103" s="70"/>
      <c r="C103" s="71"/>
      <c r="D103" s="71"/>
      <c r="E103" s="71"/>
      <c r="F103" s="71"/>
      <c r="G103" s="71"/>
      <c r="H103" s="71"/>
      <c r="I103" s="71"/>
      <c r="J103" s="71"/>
      <c r="K103" s="71"/>
      <c r="L103" s="71"/>
      <c r="M103" s="71"/>
      <c r="N103" s="71"/>
      <c r="O103" s="71"/>
      <c r="P103" s="71"/>
      <c r="Q103" s="71"/>
      <c r="R103" s="71"/>
      <c r="S103" s="71"/>
      <c r="T103" s="71"/>
      <c r="U103" s="71"/>
    </row>
    <row r="104" spans="1:21" s="72" customFormat="1">
      <c r="A104" s="70"/>
      <c r="B104" s="70"/>
      <c r="C104" s="71"/>
      <c r="D104" s="71"/>
      <c r="E104" s="71"/>
      <c r="F104" s="71"/>
      <c r="G104" s="71"/>
      <c r="H104" s="71"/>
      <c r="I104" s="71"/>
      <c r="J104" s="71"/>
      <c r="K104" s="71"/>
      <c r="L104" s="71"/>
      <c r="M104" s="71"/>
      <c r="N104" s="71"/>
      <c r="O104" s="71"/>
      <c r="P104" s="71"/>
      <c r="Q104" s="71"/>
      <c r="R104" s="71"/>
      <c r="S104" s="71"/>
      <c r="T104" s="71"/>
      <c r="U104" s="71"/>
    </row>
    <row r="105" spans="1:21">
      <c r="A105" s="63"/>
      <c r="B105" s="63"/>
      <c r="C105" s="64"/>
      <c r="D105" s="64"/>
      <c r="E105" s="64"/>
      <c r="F105" s="64"/>
      <c r="G105" s="64"/>
      <c r="H105" s="64"/>
      <c r="I105" s="64"/>
      <c r="J105" s="64"/>
      <c r="K105" s="64"/>
      <c r="L105" s="64"/>
      <c r="M105" s="64"/>
      <c r="N105" s="64"/>
      <c r="O105" s="64"/>
      <c r="P105" s="64"/>
      <c r="Q105" s="64"/>
      <c r="R105" s="64"/>
      <c r="S105" s="64"/>
      <c r="T105" s="64"/>
      <c r="U105" s="64"/>
    </row>
    <row r="106" spans="1:21">
      <c r="A106" s="63"/>
      <c r="B106" s="63"/>
      <c r="C106" s="64"/>
      <c r="D106" s="64"/>
      <c r="E106" s="64"/>
      <c r="F106" s="64"/>
      <c r="G106" s="64"/>
      <c r="H106" s="64"/>
      <c r="I106" s="64"/>
      <c r="J106" s="64"/>
      <c r="K106" s="64"/>
      <c r="L106" s="64"/>
      <c r="M106" s="64"/>
      <c r="N106" s="64"/>
      <c r="O106" s="64"/>
      <c r="P106" s="64"/>
      <c r="Q106" s="64"/>
      <c r="R106" s="64"/>
      <c r="S106" s="64"/>
      <c r="T106" s="64"/>
      <c r="U106" s="64"/>
    </row>
    <row r="107" spans="1:21">
      <c r="A107" s="63"/>
      <c r="B107" s="63"/>
      <c r="C107" s="64"/>
      <c r="D107" s="64"/>
      <c r="E107" s="64"/>
      <c r="F107" s="64"/>
      <c r="G107" s="64"/>
      <c r="H107" s="64"/>
      <c r="I107" s="64"/>
      <c r="J107" s="64"/>
      <c r="K107" s="64"/>
      <c r="L107" s="64"/>
      <c r="M107" s="64"/>
      <c r="N107" s="64"/>
      <c r="O107" s="64"/>
      <c r="P107" s="64"/>
      <c r="Q107" s="64"/>
      <c r="R107" s="64"/>
      <c r="S107" s="64"/>
      <c r="T107" s="64"/>
      <c r="U107" s="64"/>
    </row>
    <row r="108" spans="1:21">
      <c r="A108" s="63"/>
      <c r="B108" s="63"/>
      <c r="C108" s="64"/>
      <c r="D108" s="64"/>
      <c r="E108" s="64"/>
      <c r="F108" s="64"/>
      <c r="G108" s="64"/>
      <c r="H108" s="64"/>
      <c r="I108" s="64"/>
      <c r="J108" s="64"/>
      <c r="K108" s="64"/>
      <c r="L108" s="64"/>
      <c r="M108" s="64"/>
      <c r="N108" s="64"/>
      <c r="O108" s="64"/>
      <c r="P108" s="64"/>
      <c r="Q108" s="64"/>
      <c r="R108" s="64"/>
      <c r="S108" s="64"/>
      <c r="T108" s="64"/>
      <c r="U108" s="64"/>
    </row>
    <row r="109" spans="1:21">
      <c r="A109" s="63"/>
      <c r="B109" s="63"/>
      <c r="C109" s="64"/>
      <c r="D109" s="64"/>
      <c r="E109" s="64"/>
      <c r="F109" s="64"/>
      <c r="G109" s="64"/>
      <c r="H109" s="64"/>
      <c r="I109" s="64"/>
      <c r="J109" s="64"/>
      <c r="K109" s="64"/>
      <c r="L109" s="64"/>
      <c r="M109" s="64"/>
      <c r="N109" s="64"/>
      <c r="O109" s="64"/>
      <c r="P109" s="64"/>
      <c r="Q109" s="64"/>
      <c r="R109" s="64"/>
      <c r="S109" s="64"/>
      <c r="T109" s="64"/>
      <c r="U109" s="64"/>
    </row>
    <row r="110" spans="1:21">
      <c r="A110" s="63"/>
      <c r="B110" s="63"/>
      <c r="C110" s="64"/>
      <c r="D110" s="64"/>
      <c r="E110" s="64"/>
      <c r="F110" s="64"/>
      <c r="G110" s="64"/>
      <c r="H110" s="64"/>
      <c r="I110" s="64"/>
      <c r="J110" s="64"/>
      <c r="K110" s="64"/>
      <c r="L110" s="64"/>
      <c r="M110" s="64"/>
      <c r="N110" s="64"/>
      <c r="O110" s="64"/>
      <c r="P110" s="64"/>
      <c r="Q110" s="64"/>
      <c r="R110" s="64"/>
      <c r="S110" s="64"/>
      <c r="T110" s="64"/>
      <c r="U110" s="64"/>
    </row>
    <row r="111" spans="1:21">
      <c r="A111" s="63"/>
      <c r="B111" s="63"/>
      <c r="C111" s="64"/>
      <c r="D111" s="64"/>
      <c r="E111" s="64"/>
      <c r="F111" s="64"/>
      <c r="G111" s="64"/>
      <c r="H111" s="64"/>
      <c r="I111" s="64"/>
      <c r="J111" s="64"/>
      <c r="K111" s="64"/>
      <c r="L111" s="64"/>
      <c r="M111" s="64"/>
      <c r="N111" s="64"/>
      <c r="O111" s="64"/>
      <c r="P111" s="64"/>
      <c r="Q111" s="64"/>
      <c r="R111" s="64"/>
      <c r="S111" s="64"/>
      <c r="T111" s="64"/>
      <c r="U111" s="64"/>
    </row>
    <row r="112" spans="1:21">
      <c r="A112" s="63"/>
      <c r="B112" s="63"/>
      <c r="C112" s="64"/>
      <c r="D112" s="64"/>
      <c r="E112" s="64"/>
      <c r="F112" s="64"/>
      <c r="G112" s="64"/>
      <c r="H112" s="64"/>
      <c r="I112" s="64"/>
      <c r="J112" s="64"/>
      <c r="K112" s="64"/>
      <c r="L112" s="64"/>
      <c r="M112" s="64"/>
      <c r="N112" s="64"/>
      <c r="O112" s="64"/>
      <c r="P112" s="64"/>
      <c r="Q112" s="64"/>
      <c r="R112" s="64"/>
      <c r="S112" s="64"/>
      <c r="T112" s="64"/>
      <c r="U112" s="64"/>
    </row>
    <row r="113" spans="1:21">
      <c r="A113" s="63"/>
      <c r="B113" s="63"/>
      <c r="C113" s="64"/>
      <c r="D113" s="64"/>
      <c r="E113" s="64"/>
      <c r="F113" s="64"/>
      <c r="G113" s="64"/>
      <c r="H113" s="64"/>
      <c r="I113" s="64"/>
      <c r="J113" s="64"/>
      <c r="K113" s="64"/>
      <c r="L113" s="64"/>
      <c r="M113" s="64"/>
      <c r="N113" s="64"/>
      <c r="O113" s="64"/>
      <c r="P113" s="64"/>
      <c r="Q113" s="64"/>
      <c r="R113" s="64"/>
      <c r="S113" s="64"/>
      <c r="T113" s="64"/>
      <c r="U113" s="64"/>
    </row>
    <row r="114" spans="1:21">
      <c r="A114" s="63"/>
      <c r="B114" s="63"/>
      <c r="C114" s="64"/>
      <c r="D114" s="64"/>
      <c r="E114" s="64"/>
      <c r="F114" s="64"/>
      <c r="G114" s="64"/>
      <c r="H114" s="64"/>
      <c r="I114" s="64"/>
      <c r="J114" s="64"/>
      <c r="K114" s="64"/>
      <c r="L114" s="64"/>
      <c r="M114" s="64"/>
      <c r="N114" s="64"/>
      <c r="O114" s="64"/>
      <c r="P114" s="64"/>
      <c r="Q114" s="64"/>
      <c r="R114" s="64"/>
      <c r="S114" s="64"/>
      <c r="T114" s="64"/>
      <c r="U114" s="64"/>
    </row>
    <row r="115" spans="1:21">
      <c r="A115" s="63"/>
      <c r="B115" s="63"/>
      <c r="C115" s="64"/>
      <c r="D115" s="64"/>
      <c r="E115" s="64"/>
      <c r="F115" s="64"/>
      <c r="G115" s="64"/>
      <c r="H115" s="64"/>
      <c r="I115" s="64"/>
      <c r="J115" s="64"/>
      <c r="K115" s="64"/>
      <c r="L115" s="64"/>
      <c r="M115" s="64"/>
      <c r="N115" s="64"/>
      <c r="O115" s="64"/>
      <c r="P115" s="64"/>
      <c r="Q115" s="64"/>
      <c r="R115" s="64"/>
      <c r="S115" s="64"/>
      <c r="T115" s="64"/>
      <c r="U115" s="64"/>
    </row>
    <row r="116" spans="1:21">
      <c r="A116" s="63"/>
      <c r="B116" s="63"/>
      <c r="C116" s="64"/>
      <c r="D116" s="64"/>
      <c r="E116" s="64"/>
      <c r="F116" s="64"/>
      <c r="G116" s="64"/>
      <c r="H116" s="64"/>
      <c r="I116" s="64"/>
      <c r="J116" s="64"/>
      <c r="K116" s="64"/>
      <c r="L116" s="64"/>
      <c r="M116" s="64"/>
      <c r="N116" s="64"/>
      <c r="O116" s="64"/>
      <c r="P116" s="64"/>
      <c r="Q116" s="64"/>
      <c r="R116" s="64"/>
      <c r="S116" s="64"/>
      <c r="T116" s="64"/>
      <c r="U116" s="64"/>
    </row>
    <row r="117" spans="1:21">
      <c r="A117" s="63"/>
      <c r="B117" s="63"/>
      <c r="C117" s="64"/>
      <c r="D117" s="64"/>
      <c r="E117" s="64"/>
      <c r="F117" s="64"/>
      <c r="G117" s="64"/>
      <c r="H117" s="64"/>
      <c r="I117" s="64"/>
      <c r="J117" s="64"/>
      <c r="K117" s="64"/>
      <c r="L117" s="64"/>
      <c r="M117" s="64"/>
      <c r="N117" s="64"/>
      <c r="O117" s="64"/>
      <c r="P117" s="64"/>
      <c r="Q117" s="64"/>
      <c r="R117" s="64"/>
      <c r="S117" s="64"/>
      <c r="T117" s="64"/>
      <c r="U117" s="64"/>
    </row>
    <row r="118" spans="1:21">
      <c r="A118" s="63"/>
      <c r="B118" s="63"/>
      <c r="C118" s="64"/>
      <c r="D118" s="64"/>
      <c r="E118" s="64"/>
      <c r="F118" s="64"/>
      <c r="G118" s="64"/>
      <c r="H118" s="64"/>
      <c r="I118" s="64"/>
      <c r="J118" s="64"/>
      <c r="K118" s="64"/>
      <c r="L118" s="64"/>
      <c r="M118" s="64"/>
      <c r="N118" s="64"/>
      <c r="O118" s="64"/>
      <c r="P118" s="64"/>
      <c r="Q118" s="64"/>
      <c r="R118" s="64"/>
      <c r="S118" s="64"/>
      <c r="T118" s="64"/>
      <c r="U118" s="64"/>
    </row>
    <row r="119" spans="1:21">
      <c r="A119" s="63"/>
      <c r="B119" s="63"/>
      <c r="C119" s="64"/>
      <c r="D119" s="64"/>
      <c r="E119" s="64"/>
      <c r="F119" s="64"/>
      <c r="G119" s="64"/>
      <c r="H119" s="64"/>
      <c r="I119" s="64"/>
      <c r="J119" s="64"/>
      <c r="K119" s="64"/>
      <c r="L119" s="64"/>
      <c r="M119" s="64"/>
      <c r="N119" s="64"/>
      <c r="O119" s="64"/>
      <c r="P119" s="64"/>
      <c r="Q119" s="64"/>
      <c r="R119" s="64"/>
      <c r="S119" s="64"/>
      <c r="T119" s="64"/>
      <c r="U119" s="64"/>
    </row>
    <row r="120" spans="1:21">
      <c r="A120" s="63"/>
      <c r="B120" s="63"/>
      <c r="C120" s="64"/>
      <c r="D120" s="64"/>
      <c r="E120" s="64"/>
      <c r="F120" s="64"/>
      <c r="G120" s="64"/>
      <c r="H120" s="64"/>
      <c r="I120" s="64"/>
      <c r="J120" s="64"/>
      <c r="K120" s="64"/>
      <c r="L120" s="64"/>
      <c r="M120" s="64"/>
      <c r="N120" s="64"/>
      <c r="O120" s="64"/>
      <c r="P120" s="64"/>
      <c r="Q120" s="64"/>
      <c r="R120" s="64"/>
      <c r="S120" s="64"/>
      <c r="T120" s="64"/>
      <c r="U120" s="64"/>
    </row>
    <row r="121" spans="1:21">
      <c r="A121" s="63"/>
      <c r="B121" s="63"/>
      <c r="C121" s="64"/>
      <c r="D121" s="64"/>
      <c r="E121" s="64"/>
      <c r="F121" s="64"/>
      <c r="G121" s="64"/>
      <c r="H121" s="64"/>
      <c r="I121" s="64"/>
      <c r="J121" s="64"/>
      <c r="K121" s="64"/>
      <c r="L121" s="64"/>
      <c r="M121" s="64"/>
      <c r="N121" s="64"/>
      <c r="O121" s="64"/>
      <c r="P121" s="64"/>
      <c r="Q121" s="64"/>
      <c r="R121" s="64"/>
      <c r="S121" s="64"/>
      <c r="T121" s="64"/>
      <c r="U121" s="64"/>
    </row>
    <row r="122" spans="1:21">
      <c r="A122" s="63"/>
      <c r="B122" s="63"/>
      <c r="C122" s="64"/>
      <c r="D122" s="64"/>
      <c r="E122" s="64"/>
      <c r="F122" s="64"/>
      <c r="G122" s="64"/>
      <c r="H122" s="64"/>
      <c r="I122" s="64"/>
      <c r="J122" s="64"/>
      <c r="K122" s="64"/>
      <c r="L122" s="64"/>
      <c r="M122" s="64"/>
      <c r="N122" s="64"/>
      <c r="O122" s="64"/>
      <c r="P122" s="64"/>
      <c r="Q122" s="64"/>
      <c r="R122" s="64"/>
      <c r="S122" s="64"/>
      <c r="T122" s="64"/>
      <c r="U122" s="64"/>
    </row>
    <row r="123" spans="1:21">
      <c r="A123" s="63"/>
      <c r="B123" s="63"/>
      <c r="C123" s="64"/>
      <c r="D123" s="64"/>
      <c r="E123" s="64"/>
      <c r="F123" s="64"/>
      <c r="G123" s="64"/>
      <c r="H123" s="64"/>
      <c r="I123" s="64"/>
      <c r="J123" s="64"/>
      <c r="K123" s="64"/>
      <c r="L123" s="64"/>
      <c r="M123" s="64"/>
      <c r="N123" s="64"/>
      <c r="O123" s="64"/>
      <c r="P123" s="64"/>
      <c r="Q123" s="64"/>
      <c r="R123" s="64"/>
      <c r="S123" s="64"/>
      <c r="T123" s="64"/>
      <c r="U123" s="64"/>
    </row>
    <row r="124" spans="1:21">
      <c r="A124" s="63"/>
      <c r="B124" s="63"/>
      <c r="C124" s="64"/>
      <c r="D124" s="64"/>
      <c r="E124" s="64"/>
      <c r="F124" s="64"/>
      <c r="G124" s="64"/>
      <c r="H124" s="64"/>
      <c r="I124" s="64"/>
      <c r="J124" s="64"/>
      <c r="K124" s="64"/>
      <c r="L124" s="64"/>
      <c r="M124" s="64"/>
      <c r="N124" s="64"/>
      <c r="O124" s="64"/>
      <c r="P124" s="64"/>
      <c r="Q124" s="64"/>
      <c r="R124" s="64"/>
      <c r="S124" s="64"/>
      <c r="T124" s="64"/>
      <c r="U124" s="64"/>
    </row>
    <row r="125" spans="1:21">
      <c r="A125" s="63"/>
      <c r="B125" s="63"/>
      <c r="C125" s="64"/>
      <c r="D125" s="64"/>
      <c r="E125" s="64"/>
      <c r="F125" s="64"/>
      <c r="G125" s="64"/>
      <c r="H125" s="64"/>
      <c r="I125" s="64"/>
      <c r="J125" s="64"/>
      <c r="K125" s="64"/>
      <c r="L125" s="64"/>
      <c r="M125" s="64"/>
      <c r="N125" s="64"/>
      <c r="O125" s="64"/>
      <c r="P125" s="64"/>
      <c r="Q125" s="64"/>
      <c r="R125" s="64"/>
      <c r="S125" s="64"/>
      <c r="T125" s="64"/>
      <c r="U125" s="64"/>
    </row>
    <row r="126" spans="1:21">
      <c r="A126" s="63"/>
      <c r="B126" s="63"/>
      <c r="C126" s="64"/>
      <c r="D126" s="64"/>
      <c r="E126" s="64"/>
      <c r="F126" s="64"/>
      <c r="G126" s="64"/>
      <c r="H126" s="64"/>
      <c r="I126" s="64"/>
      <c r="J126" s="64"/>
      <c r="K126" s="64"/>
      <c r="L126" s="64"/>
      <c r="M126" s="64"/>
      <c r="N126" s="64"/>
      <c r="O126" s="64"/>
      <c r="P126" s="64"/>
      <c r="Q126" s="64"/>
      <c r="R126" s="64"/>
      <c r="S126" s="64"/>
      <c r="T126" s="64"/>
      <c r="U126" s="64"/>
    </row>
    <row r="127" spans="1:21">
      <c r="A127" s="63"/>
      <c r="B127" s="63"/>
      <c r="C127" s="64"/>
      <c r="D127" s="64"/>
      <c r="E127" s="64"/>
      <c r="F127" s="64"/>
      <c r="G127" s="64"/>
      <c r="H127" s="64"/>
      <c r="I127" s="64"/>
      <c r="J127" s="64"/>
      <c r="K127" s="64"/>
      <c r="L127" s="64"/>
      <c r="M127" s="64"/>
      <c r="N127" s="64"/>
      <c r="O127" s="64"/>
      <c r="P127" s="64"/>
      <c r="Q127" s="64"/>
      <c r="R127" s="64"/>
      <c r="S127" s="64"/>
      <c r="T127" s="64"/>
      <c r="U127" s="64"/>
    </row>
    <row r="128" spans="1:21">
      <c r="A128" s="63"/>
      <c r="B128" s="63"/>
      <c r="C128" s="64"/>
      <c r="D128" s="64"/>
      <c r="E128" s="64"/>
      <c r="F128" s="64"/>
      <c r="G128" s="64"/>
      <c r="H128" s="64"/>
      <c r="I128" s="64"/>
      <c r="J128" s="64"/>
      <c r="K128" s="64"/>
      <c r="L128" s="64"/>
      <c r="M128" s="64"/>
      <c r="N128" s="64"/>
      <c r="O128" s="64"/>
      <c r="P128" s="64"/>
      <c r="Q128" s="64"/>
      <c r="R128" s="64"/>
      <c r="S128" s="64"/>
      <c r="T128" s="64"/>
      <c r="U128" s="64"/>
    </row>
    <row r="129" spans="1:21">
      <c r="A129" s="63"/>
      <c r="B129" s="63"/>
      <c r="C129" s="64"/>
      <c r="D129" s="64"/>
      <c r="E129" s="64"/>
      <c r="F129" s="64"/>
      <c r="G129" s="64"/>
      <c r="H129" s="64"/>
      <c r="I129" s="64"/>
      <c r="J129" s="64"/>
      <c r="K129" s="64"/>
      <c r="L129" s="64"/>
      <c r="M129" s="64"/>
      <c r="N129" s="64"/>
      <c r="O129" s="64"/>
      <c r="P129" s="64"/>
      <c r="Q129" s="64"/>
      <c r="R129" s="64"/>
      <c r="S129" s="64"/>
      <c r="T129" s="64"/>
      <c r="U129" s="64"/>
    </row>
    <row r="130" spans="1:21">
      <c r="A130" s="63"/>
      <c r="B130" s="63"/>
      <c r="C130" s="64"/>
      <c r="D130" s="64"/>
      <c r="E130" s="64"/>
      <c r="F130" s="64"/>
      <c r="G130" s="64"/>
      <c r="H130" s="64"/>
      <c r="I130" s="64"/>
      <c r="J130" s="64"/>
      <c r="K130" s="64"/>
      <c r="L130" s="64"/>
      <c r="M130" s="64"/>
      <c r="N130" s="64"/>
      <c r="O130" s="64"/>
      <c r="P130" s="64"/>
      <c r="Q130" s="64"/>
      <c r="R130" s="64"/>
      <c r="S130" s="64"/>
      <c r="T130" s="64"/>
      <c r="U130" s="64"/>
    </row>
    <row r="131" spans="1:21">
      <c r="A131" s="63"/>
      <c r="B131" s="63"/>
      <c r="C131" s="64"/>
      <c r="D131" s="64"/>
      <c r="E131" s="64"/>
      <c r="F131" s="64"/>
      <c r="G131" s="64"/>
      <c r="H131" s="64"/>
      <c r="I131" s="64"/>
      <c r="J131" s="64"/>
      <c r="K131" s="64"/>
      <c r="L131" s="64"/>
      <c r="M131" s="64"/>
      <c r="N131" s="64"/>
      <c r="O131" s="64"/>
      <c r="P131" s="64"/>
      <c r="Q131" s="64"/>
      <c r="R131" s="64"/>
      <c r="S131" s="64"/>
      <c r="T131" s="64"/>
      <c r="U131" s="64"/>
    </row>
    <row r="132" spans="1:21">
      <c r="A132" s="63"/>
      <c r="B132" s="63"/>
      <c r="C132" s="64"/>
      <c r="D132" s="64"/>
      <c r="E132" s="64"/>
      <c r="F132" s="64"/>
      <c r="G132" s="64"/>
      <c r="H132" s="64"/>
      <c r="I132" s="64"/>
      <c r="J132" s="64"/>
      <c r="K132" s="64"/>
      <c r="L132" s="64"/>
      <c r="M132" s="64"/>
      <c r="N132" s="64"/>
      <c r="O132" s="64"/>
      <c r="P132" s="64"/>
      <c r="Q132" s="64"/>
      <c r="R132" s="64"/>
      <c r="S132" s="64"/>
      <c r="T132" s="64"/>
      <c r="U132" s="64"/>
    </row>
    <row r="133" spans="1:21">
      <c r="A133" s="63"/>
      <c r="B133" s="63"/>
      <c r="C133" s="64"/>
      <c r="D133" s="64"/>
      <c r="E133" s="64"/>
      <c r="F133" s="64"/>
      <c r="G133" s="64"/>
      <c r="H133" s="64"/>
      <c r="I133" s="64"/>
      <c r="J133" s="64"/>
      <c r="K133" s="64"/>
      <c r="L133" s="64"/>
      <c r="M133" s="64"/>
      <c r="N133" s="64"/>
      <c r="O133" s="64"/>
      <c r="P133" s="64"/>
      <c r="Q133" s="64"/>
      <c r="R133" s="64"/>
      <c r="S133" s="64"/>
      <c r="T133" s="64"/>
      <c r="U133" s="64"/>
    </row>
    <row r="134" spans="1:21">
      <c r="A134" s="63"/>
      <c r="B134" s="63"/>
      <c r="C134" s="64"/>
      <c r="D134" s="64"/>
      <c r="E134" s="64"/>
      <c r="F134" s="64"/>
      <c r="G134" s="64"/>
      <c r="H134" s="64"/>
      <c r="I134" s="64"/>
      <c r="J134" s="64"/>
      <c r="K134" s="64"/>
      <c r="L134" s="64"/>
      <c r="M134" s="64"/>
      <c r="N134" s="64"/>
      <c r="O134" s="64"/>
      <c r="P134" s="64"/>
      <c r="Q134" s="64"/>
      <c r="R134" s="64"/>
      <c r="S134" s="64"/>
      <c r="T134" s="64"/>
      <c r="U134" s="64"/>
    </row>
    <row r="135" spans="1:21">
      <c r="A135" s="63"/>
      <c r="B135" s="63"/>
      <c r="C135" s="64"/>
      <c r="D135" s="64"/>
      <c r="E135" s="64"/>
      <c r="F135" s="64"/>
      <c r="G135" s="64"/>
      <c r="H135" s="64"/>
      <c r="I135" s="64"/>
      <c r="J135" s="64"/>
      <c r="K135" s="64"/>
      <c r="L135" s="64"/>
      <c r="M135" s="64"/>
      <c r="N135" s="64"/>
      <c r="O135" s="64"/>
      <c r="P135" s="64"/>
      <c r="Q135" s="64"/>
      <c r="R135" s="64"/>
      <c r="S135" s="64"/>
      <c r="T135" s="64"/>
      <c r="U135" s="64"/>
    </row>
    <row r="136" spans="1:21">
      <c r="A136" s="63"/>
      <c r="B136" s="63"/>
      <c r="C136" s="64"/>
      <c r="D136" s="64"/>
      <c r="E136" s="64"/>
      <c r="F136" s="64"/>
      <c r="G136" s="64"/>
      <c r="H136" s="64"/>
      <c r="I136" s="64"/>
      <c r="J136" s="64"/>
      <c r="K136" s="64"/>
      <c r="L136" s="64"/>
      <c r="M136" s="64"/>
      <c r="N136" s="64"/>
      <c r="O136" s="64"/>
      <c r="P136" s="64"/>
      <c r="Q136" s="64"/>
      <c r="R136" s="64"/>
      <c r="S136" s="64"/>
      <c r="T136" s="64"/>
      <c r="U136" s="64"/>
    </row>
    <row r="137" spans="1:21">
      <c r="A137" s="63"/>
      <c r="B137" s="63"/>
      <c r="C137" s="64"/>
      <c r="D137" s="64"/>
      <c r="E137" s="64"/>
      <c r="F137" s="64"/>
      <c r="G137" s="64"/>
      <c r="H137" s="64"/>
      <c r="I137" s="64"/>
      <c r="J137" s="64"/>
      <c r="K137" s="64"/>
      <c r="L137" s="64"/>
      <c r="M137" s="64"/>
      <c r="N137" s="64"/>
      <c r="O137" s="64"/>
      <c r="P137" s="64"/>
      <c r="Q137" s="64"/>
      <c r="R137" s="64"/>
      <c r="S137" s="64"/>
      <c r="T137" s="64"/>
      <c r="U137" s="64"/>
    </row>
    <row r="138" spans="1:21">
      <c r="A138" s="63"/>
      <c r="B138" s="63"/>
      <c r="C138" s="64"/>
      <c r="D138" s="64"/>
      <c r="E138" s="64"/>
      <c r="F138" s="64"/>
      <c r="G138" s="64"/>
      <c r="H138" s="64"/>
      <c r="I138" s="64"/>
      <c r="J138" s="64"/>
      <c r="K138" s="64"/>
      <c r="L138" s="64"/>
      <c r="M138" s="64"/>
      <c r="N138" s="64"/>
      <c r="O138" s="64"/>
      <c r="P138" s="64"/>
      <c r="Q138" s="64"/>
      <c r="R138" s="64"/>
      <c r="S138" s="64"/>
      <c r="T138" s="64"/>
      <c r="U138" s="64"/>
    </row>
    <row r="139" spans="1:21">
      <c r="A139" s="63"/>
      <c r="B139" s="63"/>
      <c r="C139" s="64"/>
      <c r="D139" s="64"/>
      <c r="E139" s="64"/>
      <c r="F139" s="64"/>
      <c r="G139" s="64"/>
      <c r="H139" s="64"/>
      <c r="I139" s="64"/>
      <c r="J139" s="64"/>
      <c r="K139" s="64"/>
      <c r="L139" s="64"/>
      <c r="M139" s="64"/>
      <c r="N139" s="64"/>
      <c r="O139" s="64"/>
      <c r="P139" s="64"/>
      <c r="Q139" s="64"/>
      <c r="R139" s="64"/>
      <c r="S139" s="64"/>
      <c r="T139" s="64"/>
      <c r="U139" s="64"/>
    </row>
    <row r="140" spans="1:21">
      <c r="A140" s="63"/>
      <c r="B140" s="63"/>
      <c r="C140" s="64"/>
      <c r="D140" s="64"/>
      <c r="E140" s="64"/>
      <c r="F140" s="64"/>
      <c r="G140" s="64"/>
      <c r="H140" s="64"/>
      <c r="I140" s="64"/>
      <c r="J140" s="64"/>
      <c r="K140" s="64"/>
      <c r="L140" s="64"/>
      <c r="M140" s="64"/>
      <c r="N140" s="64"/>
      <c r="O140" s="64"/>
      <c r="P140" s="64"/>
      <c r="Q140" s="64"/>
      <c r="R140" s="64"/>
      <c r="S140" s="64"/>
      <c r="T140" s="64"/>
      <c r="U140" s="64"/>
    </row>
    <row r="141" spans="1:21">
      <c r="A141" s="63"/>
      <c r="B141" s="63"/>
      <c r="C141" s="64"/>
      <c r="D141" s="64"/>
      <c r="E141" s="64"/>
      <c r="F141" s="64"/>
      <c r="G141" s="64"/>
      <c r="H141" s="64"/>
      <c r="I141" s="64"/>
      <c r="J141" s="64"/>
      <c r="K141" s="64"/>
      <c r="L141" s="64"/>
      <c r="M141" s="64"/>
      <c r="N141" s="64"/>
      <c r="O141" s="64"/>
      <c r="P141" s="64"/>
      <c r="Q141" s="64"/>
      <c r="R141" s="64"/>
      <c r="S141" s="64"/>
      <c r="T141" s="64"/>
      <c r="U141" s="64"/>
    </row>
    <row r="142" spans="1:21">
      <c r="A142" s="63"/>
      <c r="B142" s="63"/>
      <c r="C142" s="64"/>
      <c r="D142" s="64"/>
      <c r="E142" s="64"/>
      <c r="F142" s="64"/>
      <c r="G142" s="64"/>
      <c r="H142" s="64"/>
      <c r="I142" s="64"/>
      <c r="J142" s="64"/>
      <c r="K142" s="64"/>
      <c r="L142" s="64"/>
      <c r="M142" s="64"/>
      <c r="N142" s="64"/>
      <c r="O142" s="64"/>
      <c r="P142" s="64"/>
      <c r="Q142" s="64"/>
      <c r="R142" s="64"/>
      <c r="S142" s="64"/>
      <c r="T142" s="64"/>
      <c r="U142" s="64"/>
    </row>
    <row r="143" spans="1:21">
      <c r="A143" s="63"/>
      <c r="B143" s="63"/>
      <c r="C143" s="64"/>
      <c r="D143" s="64"/>
      <c r="E143" s="64"/>
      <c r="F143" s="64"/>
      <c r="G143" s="64"/>
      <c r="H143" s="64"/>
      <c r="I143" s="64"/>
      <c r="J143" s="64"/>
      <c r="K143" s="64"/>
      <c r="L143" s="64"/>
      <c r="M143" s="64"/>
      <c r="N143" s="64"/>
      <c r="O143" s="64"/>
      <c r="P143" s="64"/>
      <c r="Q143" s="64"/>
      <c r="R143" s="64"/>
      <c r="S143" s="64"/>
      <c r="T143" s="64"/>
      <c r="U143" s="64"/>
    </row>
    <row r="144" spans="1:21">
      <c r="A144" s="63"/>
      <c r="B144" s="63"/>
      <c r="C144" s="64"/>
      <c r="D144" s="64"/>
      <c r="E144" s="64"/>
      <c r="F144" s="64"/>
      <c r="G144" s="64"/>
      <c r="H144" s="64"/>
      <c r="I144" s="64"/>
      <c r="J144" s="64"/>
      <c r="K144" s="64"/>
      <c r="L144" s="64"/>
      <c r="M144" s="64"/>
      <c r="N144" s="64"/>
      <c r="O144" s="64"/>
      <c r="P144" s="64"/>
      <c r="Q144" s="64"/>
      <c r="R144" s="64"/>
      <c r="S144" s="64"/>
      <c r="T144" s="64"/>
      <c r="U144" s="64"/>
    </row>
    <row r="145" spans="1:21">
      <c r="A145" s="63"/>
      <c r="B145" s="63"/>
      <c r="C145" s="64"/>
      <c r="D145" s="64"/>
      <c r="E145" s="64"/>
      <c r="F145" s="64"/>
      <c r="G145" s="64"/>
      <c r="H145" s="64"/>
      <c r="I145" s="64"/>
      <c r="J145" s="64"/>
      <c r="K145" s="64"/>
      <c r="L145" s="64"/>
      <c r="M145" s="64"/>
      <c r="N145" s="64"/>
      <c r="O145" s="64"/>
      <c r="P145" s="64"/>
      <c r="Q145" s="64"/>
      <c r="R145" s="64"/>
      <c r="S145" s="64"/>
      <c r="T145" s="64"/>
      <c r="U145" s="64"/>
    </row>
    <row r="146" spans="1:21">
      <c r="A146" s="63"/>
      <c r="B146" s="63"/>
      <c r="C146" s="64"/>
      <c r="D146" s="64"/>
      <c r="E146" s="64"/>
      <c r="F146" s="64"/>
      <c r="G146" s="64"/>
      <c r="H146" s="64"/>
      <c r="I146" s="64"/>
      <c r="J146" s="64"/>
      <c r="K146" s="64"/>
      <c r="L146" s="64"/>
      <c r="M146" s="64"/>
      <c r="N146" s="64"/>
      <c r="O146" s="64"/>
      <c r="P146" s="64"/>
      <c r="Q146" s="64"/>
      <c r="R146" s="64"/>
      <c r="S146" s="64"/>
      <c r="T146" s="64"/>
      <c r="U146" s="64"/>
    </row>
    <row r="147" spans="1:21">
      <c r="A147" s="63"/>
      <c r="B147" s="63"/>
      <c r="C147" s="64"/>
      <c r="D147" s="64"/>
      <c r="E147" s="64"/>
      <c r="F147" s="64"/>
      <c r="G147" s="64"/>
      <c r="H147" s="64"/>
      <c r="I147" s="64"/>
      <c r="J147" s="64"/>
      <c r="K147" s="64"/>
      <c r="L147" s="64"/>
      <c r="M147" s="64"/>
      <c r="N147" s="64"/>
      <c r="O147" s="64"/>
      <c r="P147" s="64"/>
      <c r="Q147" s="64"/>
      <c r="R147" s="64"/>
      <c r="S147" s="64"/>
      <c r="T147" s="64"/>
      <c r="U147" s="64"/>
    </row>
    <row r="148" spans="1:21">
      <c r="A148" s="63"/>
      <c r="B148" s="63"/>
      <c r="C148" s="64"/>
      <c r="D148" s="64"/>
      <c r="E148" s="64"/>
      <c r="F148" s="64"/>
      <c r="G148" s="64"/>
      <c r="H148" s="64"/>
      <c r="I148" s="64"/>
      <c r="J148" s="64"/>
      <c r="K148" s="64"/>
      <c r="L148" s="64"/>
      <c r="M148" s="64"/>
      <c r="N148" s="64"/>
      <c r="O148" s="64"/>
      <c r="P148" s="64"/>
      <c r="Q148" s="64"/>
      <c r="R148" s="64"/>
      <c r="S148" s="64"/>
      <c r="T148" s="64"/>
      <c r="U148" s="64"/>
    </row>
    <row r="149" spans="1:21">
      <c r="A149" s="63"/>
      <c r="B149" s="63"/>
      <c r="C149" s="64"/>
      <c r="D149" s="64"/>
      <c r="E149" s="64"/>
      <c r="F149" s="64"/>
      <c r="G149" s="64"/>
      <c r="H149" s="64"/>
      <c r="I149" s="64"/>
      <c r="J149" s="64"/>
      <c r="K149" s="64"/>
      <c r="L149" s="64"/>
      <c r="M149" s="64"/>
      <c r="N149" s="64"/>
      <c r="O149" s="64"/>
      <c r="P149" s="64"/>
      <c r="Q149" s="64"/>
      <c r="R149" s="64"/>
      <c r="S149" s="64"/>
      <c r="T149" s="64"/>
      <c r="U149" s="64"/>
    </row>
    <row r="150" spans="1:21">
      <c r="A150" s="63"/>
      <c r="B150" s="63"/>
      <c r="C150" s="64"/>
      <c r="D150" s="64"/>
      <c r="E150" s="64"/>
      <c r="F150" s="64"/>
      <c r="G150" s="64"/>
      <c r="H150" s="64"/>
      <c r="I150" s="64"/>
      <c r="J150" s="64"/>
      <c r="K150" s="64"/>
      <c r="L150" s="64"/>
      <c r="M150" s="64"/>
      <c r="N150" s="64"/>
      <c r="O150" s="64"/>
      <c r="P150" s="64"/>
      <c r="Q150" s="64"/>
      <c r="R150" s="64"/>
      <c r="S150" s="64"/>
      <c r="T150" s="64"/>
      <c r="U150" s="64"/>
    </row>
    <row r="151" spans="1:21">
      <c r="A151" s="63"/>
      <c r="B151" s="63"/>
      <c r="C151" s="64"/>
      <c r="D151" s="64"/>
      <c r="E151" s="64"/>
      <c r="F151" s="64"/>
      <c r="G151" s="64"/>
      <c r="H151" s="64"/>
      <c r="I151" s="64"/>
      <c r="J151" s="64"/>
      <c r="K151" s="64"/>
      <c r="L151" s="64"/>
      <c r="M151" s="64"/>
      <c r="N151" s="64"/>
      <c r="O151" s="64"/>
      <c r="P151" s="64"/>
      <c r="Q151" s="64"/>
      <c r="R151" s="64"/>
      <c r="S151" s="64"/>
      <c r="T151" s="64"/>
      <c r="U151" s="64"/>
    </row>
    <row r="152" spans="1:21">
      <c r="A152" s="63"/>
      <c r="B152" s="63"/>
      <c r="C152" s="64"/>
      <c r="D152" s="64"/>
      <c r="E152" s="64"/>
      <c r="F152" s="64"/>
      <c r="G152" s="64"/>
      <c r="H152" s="64"/>
      <c r="I152" s="64"/>
      <c r="J152" s="64"/>
      <c r="K152" s="64"/>
      <c r="L152" s="64"/>
      <c r="M152" s="64"/>
      <c r="N152" s="64"/>
      <c r="O152" s="64"/>
      <c r="P152" s="64"/>
      <c r="Q152" s="64"/>
      <c r="R152" s="64"/>
      <c r="S152" s="64"/>
      <c r="T152" s="64"/>
      <c r="U152" s="64"/>
    </row>
    <row r="153" spans="1:21">
      <c r="A153" s="63"/>
      <c r="B153" s="63"/>
      <c r="C153" s="64"/>
      <c r="D153" s="64"/>
      <c r="E153" s="64"/>
      <c r="F153" s="64"/>
      <c r="G153" s="64"/>
      <c r="H153" s="64"/>
      <c r="I153" s="64"/>
      <c r="J153" s="64"/>
      <c r="K153" s="64"/>
      <c r="L153" s="64"/>
      <c r="M153" s="64"/>
      <c r="N153" s="64"/>
      <c r="O153" s="64"/>
      <c r="P153" s="64"/>
      <c r="Q153" s="64"/>
      <c r="R153" s="64"/>
      <c r="S153" s="64"/>
      <c r="T153" s="64"/>
      <c r="U153" s="64"/>
    </row>
    <row r="154" spans="1:21">
      <c r="A154" s="63"/>
      <c r="B154" s="63"/>
      <c r="C154" s="64"/>
      <c r="D154" s="64"/>
      <c r="E154" s="64"/>
      <c r="F154" s="64"/>
      <c r="G154" s="64"/>
      <c r="H154" s="64"/>
      <c r="I154" s="64"/>
      <c r="J154" s="64"/>
      <c r="K154" s="64"/>
      <c r="L154" s="64"/>
      <c r="M154" s="64"/>
      <c r="N154" s="64"/>
      <c r="O154" s="64"/>
      <c r="P154" s="64"/>
      <c r="Q154" s="64"/>
      <c r="R154" s="64"/>
      <c r="S154" s="64"/>
      <c r="T154" s="64"/>
      <c r="U154" s="64"/>
    </row>
    <row r="155" spans="1:21">
      <c r="A155" s="63"/>
      <c r="B155" s="63"/>
      <c r="C155" s="64"/>
      <c r="D155" s="64"/>
      <c r="E155" s="64"/>
      <c r="F155" s="64"/>
      <c r="G155" s="64"/>
      <c r="H155" s="64"/>
      <c r="I155" s="64"/>
      <c r="J155" s="64"/>
      <c r="K155" s="64"/>
      <c r="L155" s="64"/>
      <c r="M155" s="64"/>
      <c r="N155" s="64"/>
      <c r="O155" s="64"/>
      <c r="P155" s="64"/>
      <c r="Q155" s="64"/>
      <c r="R155" s="64"/>
      <c r="S155" s="64"/>
      <c r="T155" s="64"/>
      <c r="U155" s="64"/>
    </row>
    <row r="156" spans="1:21">
      <c r="A156" s="63"/>
      <c r="B156" s="63"/>
      <c r="C156" s="64"/>
      <c r="D156" s="64"/>
      <c r="E156" s="64"/>
      <c r="F156" s="64"/>
      <c r="G156" s="64"/>
      <c r="H156" s="64"/>
      <c r="I156" s="64"/>
      <c r="J156" s="64"/>
      <c r="K156" s="64"/>
      <c r="L156" s="64"/>
      <c r="M156" s="64"/>
      <c r="N156" s="64"/>
      <c r="O156" s="64"/>
      <c r="P156" s="64"/>
      <c r="Q156" s="64"/>
      <c r="R156" s="64"/>
      <c r="S156" s="64"/>
      <c r="T156" s="64"/>
      <c r="U156" s="64"/>
    </row>
    <row r="157" spans="1:21">
      <c r="A157" s="63"/>
      <c r="B157" s="63"/>
      <c r="C157" s="64"/>
      <c r="D157" s="64"/>
      <c r="E157" s="64"/>
      <c r="F157" s="64"/>
      <c r="G157" s="64"/>
      <c r="H157" s="64"/>
      <c r="I157" s="64"/>
      <c r="J157" s="64"/>
      <c r="K157" s="64"/>
      <c r="L157" s="64"/>
      <c r="M157" s="64"/>
      <c r="N157" s="64"/>
      <c r="O157" s="64"/>
      <c r="P157" s="64"/>
      <c r="Q157" s="64"/>
      <c r="R157" s="64"/>
      <c r="S157" s="64"/>
      <c r="T157" s="64"/>
      <c r="U157" s="64"/>
    </row>
    <row r="158" spans="1:21">
      <c r="A158" s="63"/>
      <c r="B158" s="63"/>
      <c r="C158" s="64"/>
      <c r="D158" s="64"/>
      <c r="E158" s="64"/>
      <c r="F158" s="64"/>
      <c r="G158" s="64"/>
      <c r="H158" s="64"/>
      <c r="I158" s="64"/>
      <c r="J158" s="64"/>
      <c r="K158" s="64"/>
      <c r="L158" s="64"/>
      <c r="M158" s="64"/>
      <c r="N158" s="64"/>
      <c r="O158" s="64"/>
      <c r="P158" s="64"/>
      <c r="Q158" s="64"/>
      <c r="R158" s="64"/>
      <c r="S158" s="64"/>
      <c r="T158" s="64"/>
      <c r="U158" s="64"/>
    </row>
    <row r="159" spans="1:21">
      <c r="A159" s="63"/>
      <c r="B159" s="63"/>
      <c r="C159" s="64"/>
      <c r="D159" s="64"/>
      <c r="E159" s="64"/>
      <c r="F159" s="64"/>
      <c r="G159" s="64"/>
      <c r="H159" s="64"/>
      <c r="I159" s="64"/>
      <c r="J159" s="64"/>
      <c r="K159" s="64"/>
      <c r="L159" s="64"/>
      <c r="M159" s="64"/>
      <c r="N159" s="64"/>
      <c r="O159" s="64"/>
      <c r="P159" s="64"/>
      <c r="Q159" s="64"/>
      <c r="R159" s="64"/>
      <c r="S159" s="64"/>
      <c r="T159" s="64"/>
      <c r="U159" s="64"/>
    </row>
    <row r="160" spans="1:21">
      <c r="A160" s="63"/>
      <c r="B160" s="63"/>
      <c r="C160" s="64"/>
      <c r="D160" s="64"/>
      <c r="E160" s="64"/>
      <c r="F160" s="64"/>
      <c r="G160" s="64"/>
      <c r="H160" s="64"/>
      <c r="I160" s="64"/>
      <c r="J160" s="64"/>
      <c r="K160" s="64"/>
      <c r="L160" s="64"/>
      <c r="M160" s="64"/>
      <c r="N160" s="64"/>
      <c r="O160" s="64"/>
      <c r="P160" s="64"/>
      <c r="Q160" s="64"/>
      <c r="R160" s="64"/>
      <c r="S160" s="64"/>
      <c r="T160" s="64"/>
      <c r="U160" s="64"/>
    </row>
    <row r="161" spans="1:21">
      <c r="A161" s="63"/>
      <c r="B161" s="63"/>
      <c r="C161" s="64"/>
      <c r="D161" s="64"/>
      <c r="E161" s="64"/>
      <c r="F161" s="64"/>
      <c r="G161" s="64"/>
      <c r="H161" s="64"/>
      <c r="I161" s="64"/>
      <c r="J161" s="64"/>
      <c r="K161" s="64"/>
      <c r="L161" s="64"/>
      <c r="M161" s="64"/>
      <c r="N161" s="64"/>
      <c r="O161" s="64"/>
      <c r="P161" s="64"/>
      <c r="Q161" s="64"/>
      <c r="R161" s="64"/>
      <c r="S161" s="64"/>
      <c r="T161" s="64"/>
      <c r="U161" s="64"/>
    </row>
    <row r="162" spans="1:21">
      <c r="A162" s="63"/>
      <c r="B162" s="63"/>
      <c r="C162" s="64"/>
      <c r="D162" s="64"/>
      <c r="E162" s="64"/>
      <c r="F162" s="64"/>
      <c r="G162" s="64"/>
      <c r="H162" s="64"/>
      <c r="I162" s="64"/>
      <c r="J162" s="64"/>
      <c r="K162" s="64"/>
      <c r="L162" s="64"/>
      <c r="M162" s="64"/>
      <c r="N162" s="64"/>
      <c r="O162" s="64"/>
      <c r="P162" s="64"/>
      <c r="Q162" s="64"/>
      <c r="R162" s="64"/>
      <c r="S162" s="64"/>
      <c r="T162" s="64"/>
      <c r="U162" s="64"/>
    </row>
    <row r="163" spans="1:21">
      <c r="A163" s="63"/>
      <c r="B163" s="63"/>
      <c r="C163" s="64"/>
      <c r="D163" s="64"/>
      <c r="E163" s="64"/>
      <c r="F163" s="64"/>
      <c r="G163" s="64"/>
      <c r="H163" s="64"/>
      <c r="I163" s="64"/>
      <c r="J163" s="64"/>
      <c r="K163" s="64"/>
      <c r="L163" s="64"/>
      <c r="M163" s="64"/>
      <c r="N163" s="64"/>
      <c r="O163" s="64"/>
      <c r="P163" s="64"/>
      <c r="Q163" s="64"/>
      <c r="R163" s="64"/>
      <c r="S163" s="64"/>
      <c r="T163" s="64"/>
      <c r="U163" s="64"/>
    </row>
    <row r="164" spans="1:21">
      <c r="A164" s="63"/>
      <c r="B164" s="63"/>
      <c r="C164" s="64"/>
      <c r="D164" s="64"/>
      <c r="E164" s="64"/>
      <c r="F164" s="64"/>
      <c r="G164" s="64"/>
      <c r="H164" s="64"/>
      <c r="I164" s="64"/>
      <c r="J164" s="64"/>
      <c r="K164" s="64"/>
      <c r="L164" s="64"/>
      <c r="M164" s="64"/>
      <c r="N164" s="64"/>
      <c r="O164" s="64"/>
      <c r="P164" s="64"/>
      <c r="Q164" s="64"/>
      <c r="R164" s="64"/>
      <c r="S164" s="64"/>
      <c r="T164" s="64"/>
      <c r="U164" s="64"/>
    </row>
  </sheetData>
  <mergeCells count="3">
    <mergeCell ref="S4:S6"/>
    <mergeCell ref="T4:T6"/>
    <mergeCell ref="U4:U6"/>
  </mergeCells>
  <phoneticPr fontId="11" type="noConversion"/>
  <pageMargins left="0.98425196850393704" right="0.78740157480314965" top="0.98425196850393704" bottom="0.78740157480314965"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dimension ref="A1:U165"/>
  <sheetViews>
    <sheetView zoomScaleNormal="100" zoomScaleSheetLayoutView="100" workbookViewId="0">
      <selection activeCell="R37" sqref="R37"/>
    </sheetView>
  </sheetViews>
  <sheetFormatPr baseColWidth="10" defaultColWidth="11.42578125" defaultRowHeight="12.75"/>
  <cols>
    <col min="1" max="2" width="9.140625" style="24" customWidth="1"/>
    <col min="3" max="21" width="9.140625" style="5" customWidth="1"/>
    <col min="22" max="16384" width="11.42578125" style="5"/>
  </cols>
  <sheetData>
    <row r="1" spans="1:21" ht="12.75" customHeight="1">
      <c r="A1" s="1">
        <v>2</v>
      </c>
      <c r="B1" s="1"/>
      <c r="C1" s="2" t="s">
        <v>44</v>
      </c>
      <c r="D1" s="3"/>
      <c r="E1" s="3"/>
      <c r="F1" s="3"/>
      <c r="G1" s="3"/>
      <c r="H1" s="3"/>
      <c r="I1" s="3"/>
      <c r="J1" s="3"/>
      <c r="K1" s="3"/>
      <c r="L1" s="3"/>
      <c r="M1" s="3"/>
      <c r="N1" s="3"/>
      <c r="O1" s="3"/>
      <c r="P1" s="3"/>
      <c r="Q1" s="3"/>
      <c r="R1" s="3"/>
    </row>
    <row r="2" spans="1:21" ht="12.75" customHeight="1">
      <c r="A2" s="117" t="s">
        <v>43</v>
      </c>
      <c r="B2" s="6"/>
      <c r="C2" s="2" t="s">
        <v>17</v>
      </c>
      <c r="D2" s="3"/>
      <c r="E2" s="3"/>
      <c r="F2" s="3"/>
      <c r="G2" s="3"/>
      <c r="H2" s="3"/>
      <c r="I2" s="3"/>
      <c r="J2" s="3"/>
      <c r="K2" s="3"/>
      <c r="L2" s="3"/>
      <c r="M2" s="3"/>
      <c r="N2" s="3"/>
      <c r="O2" s="3"/>
      <c r="P2" s="3"/>
      <c r="Q2" s="3"/>
      <c r="R2" s="3"/>
      <c r="S2" s="4"/>
    </row>
    <row r="3" spans="1:21" ht="12.75" customHeight="1" thickBot="1">
      <c r="A3" s="6"/>
      <c r="B3" s="6"/>
      <c r="C3" s="2"/>
      <c r="D3" s="3"/>
      <c r="E3" s="3"/>
      <c r="F3" s="3"/>
      <c r="G3" s="3"/>
      <c r="H3" s="3"/>
      <c r="I3" s="3"/>
      <c r="J3" s="3"/>
      <c r="K3" s="3"/>
      <c r="L3" s="3"/>
      <c r="M3" s="3"/>
      <c r="N3" s="3"/>
      <c r="O3" s="3"/>
      <c r="P3" s="3"/>
      <c r="Q3" s="3"/>
      <c r="R3" s="3"/>
      <c r="S3" s="4"/>
    </row>
    <row r="4" spans="1:21" ht="6" customHeight="1" thickTop="1">
      <c r="A4" s="35"/>
      <c r="B4" s="7"/>
      <c r="C4" s="8"/>
      <c r="D4" s="9"/>
      <c r="E4" s="9"/>
      <c r="F4" s="9"/>
      <c r="G4" s="9"/>
      <c r="H4" s="9"/>
      <c r="I4" s="9"/>
      <c r="J4" s="9"/>
      <c r="K4" s="9"/>
      <c r="L4" s="9"/>
      <c r="M4" s="9"/>
      <c r="N4" s="9"/>
      <c r="O4" s="9"/>
      <c r="P4" s="9"/>
      <c r="Q4" s="9"/>
      <c r="R4" s="41"/>
      <c r="S4" s="148" t="s">
        <v>26</v>
      </c>
      <c r="T4" s="151" t="s">
        <v>27</v>
      </c>
      <c r="U4" s="154" t="s">
        <v>28</v>
      </c>
    </row>
    <row r="5" spans="1:21" s="12" customFormat="1" ht="13.5" customHeight="1">
      <c r="A5" s="31" t="s">
        <v>16</v>
      </c>
      <c r="B5" s="10" t="s">
        <v>19</v>
      </c>
      <c r="C5" s="10" t="s">
        <v>1</v>
      </c>
      <c r="D5" s="10" t="s">
        <v>0</v>
      </c>
      <c r="E5" s="10" t="s">
        <v>2</v>
      </c>
      <c r="F5" s="10" t="s">
        <v>3</v>
      </c>
      <c r="G5" s="10" t="s">
        <v>4</v>
      </c>
      <c r="H5" s="10" t="s">
        <v>6</v>
      </c>
      <c r="I5" s="10" t="s">
        <v>7</v>
      </c>
      <c r="J5" s="11" t="s">
        <v>47</v>
      </c>
      <c r="K5" s="10" t="s">
        <v>8</v>
      </c>
      <c r="L5" s="10" t="s">
        <v>9</v>
      </c>
      <c r="M5" s="10" t="s">
        <v>10</v>
      </c>
      <c r="N5" s="10" t="s">
        <v>11</v>
      </c>
      <c r="O5" s="10" t="s">
        <v>12</v>
      </c>
      <c r="P5" s="11" t="s">
        <v>18</v>
      </c>
      <c r="Q5" s="10" t="s">
        <v>13</v>
      </c>
      <c r="R5" s="36" t="s">
        <v>14</v>
      </c>
      <c r="S5" s="149"/>
      <c r="T5" s="152"/>
      <c r="U5" s="155"/>
    </row>
    <row r="6" spans="1:21" s="12" customFormat="1" ht="6" customHeight="1" thickBot="1">
      <c r="A6" s="32"/>
      <c r="B6" s="13"/>
      <c r="C6" s="14"/>
      <c r="D6" s="14"/>
      <c r="E6" s="14"/>
      <c r="F6" s="14"/>
      <c r="G6" s="14"/>
      <c r="H6" s="14"/>
      <c r="I6" s="14"/>
      <c r="J6" s="14"/>
      <c r="K6" s="14"/>
      <c r="L6" s="14"/>
      <c r="M6" s="14"/>
      <c r="N6" s="14"/>
      <c r="O6" s="14"/>
      <c r="P6" s="14"/>
      <c r="Q6" s="14"/>
      <c r="R6" s="37"/>
      <c r="S6" s="150"/>
      <c r="T6" s="153"/>
      <c r="U6" s="156"/>
    </row>
    <row r="7" spans="1:21" s="12" customFormat="1" ht="12.75" customHeight="1" thickTop="1">
      <c r="A7" s="33"/>
      <c r="B7" s="15"/>
      <c r="C7" s="16"/>
      <c r="D7" s="16"/>
      <c r="E7" s="16"/>
      <c r="F7" s="16"/>
      <c r="G7" s="16"/>
      <c r="H7" s="16"/>
      <c r="I7" s="16"/>
      <c r="J7" s="16"/>
      <c r="K7" s="16"/>
      <c r="L7" s="16"/>
      <c r="M7" s="16"/>
      <c r="N7" s="16"/>
      <c r="O7" s="16"/>
      <c r="P7" s="16"/>
      <c r="Q7" s="16"/>
      <c r="R7" s="38"/>
      <c r="S7" s="16"/>
      <c r="T7" s="16"/>
      <c r="U7" s="26"/>
    </row>
    <row r="8" spans="1:21" s="18" customFormat="1" ht="12.75" customHeight="1">
      <c r="A8" s="34">
        <v>38353</v>
      </c>
      <c r="B8" s="17">
        <f t="shared" ref="B8:B28" si="0">SUM(C8:R8)</f>
        <v>128852</v>
      </c>
      <c r="C8" s="17">
        <f>[1]BW!$C19</f>
        <v>14650</v>
      </c>
      <c r="D8" s="17">
        <f>[1]BY!$C19</f>
        <v>17726</v>
      </c>
      <c r="E8" s="17">
        <f>[1]BE!$C19</f>
        <v>3290</v>
      </c>
      <c r="F8" s="17">
        <f>[1]BB!$C19</f>
        <v>3043</v>
      </c>
      <c r="G8" s="17">
        <f>[1]HB!$C19</f>
        <v>1063</v>
      </c>
      <c r="H8" s="17">
        <f>[1]HH!$C19</f>
        <v>2104</v>
      </c>
      <c r="I8" s="17">
        <f>[1]HE!$C19</f>
        <v>11157</v>
      </c>
      <c r="J8" s="17">
        <f>[1]MV!$C19</f>
        <v>1319</v>
      </c>
      <c r="K8" s="17">
        <f>[1]NI!$C19</f>
        <v>12335</v>
      </c>
      <c r="L8" s="17">
        <f>[1]NW!$C19</f>
        <v>42854</v>
      </c>
      <c r="M8" s="17">
        <f>[1]RP!$C19</f>
        <v>4757</v>
      </c>
      <c r="N8" s="17">
        <f>[1]SL!$C19</f>
        <v>2653</v>
      </c>
      <c r="O8" s="17">
        <f>[1]SN!$C19</f>
        <v>3963</v>
      </c>
      <c r="P8" s="17">
        <f>[1]ST!$C19</f>
        <v>2617</v>
      </c>
      <c r="Q8" s="17">
        <f>[1]SH!$C19</f>
        <v>2729</v>
      </c>
      <c r="R8" s="39">
        <f>[1]TH!$C19</f>
        <v>2592</v>
      </c>
      <c r="S8" s="17">
        <f t="shared" ref="S8:S23" si="1">C8+D8+I8+K8+L8+M8+N8+Q8</f>
        <v>108861</v>
      </c>
      <c r="T8" s="17">
        <f t="shared" ref="T8:T22" si="2">F8+J8+O8+P8+R8</f>
        <v>13534</v>
      </c>
      <c r="U8" s="27">
        <f t="shared" ref="U8:U23" si="3">E8+G8+H8</f>
        <v>6457</v>
      </c>
    </row>
    <row r="9" spans="1:21" s="18" customFormat="1">
      <c r="A9" s="34">
        <v>38718</v>
      </c>
      <c r="B9" s="17">
        <f t="shared" si="0"/>
        <v>129638</v>
      </c>
      <c r="C9" s="17">
        <f>[1]BW!$C20</f>
        <v>14921</v>
      </c>
      <c r="D9" s="17">
        <f>[1]BY!$C20</f>
        <v>17340</v>
      </c>
      <c r="E9" s="17">
        <f>[1]BE!$C20</f>
        <v>3605</v>
      </c>
      <c r="F9" s="17">
        <f>[1]BB!$C20</f>
        <v>2688</v>
      </c>
      <c r="G9" s="17">
        <f>[1]HB!$C20</f>
        <v>942</v>
      </c>
      <c r="H9" s="17">
        <f>[1]HH!$C20</f>
        <v>1828</v>
      </c>
      <c r="I9" s="17">
        <f>[1]HE!$C20</f>
        <v>11706</v>
      </c>
      <c r="J9" s="17">
        <f>[1]MV!$C20</f>
        <v>1187</v>
      </c>
      <c r="K9" s="17">
        <f>[1]NI!$C20</f>
        <v>12167</v>
      </c>
      <c r="L9" s="17">
        <f>[1]NW!$C20</f>
        <v>43640</v>
      </c>
      <c r="M9" s="17">
        <f>[1]RP!$C20</f>
        <v>4348</v>
      </c>
      <c r="N9" s="17">
        <f>[1]SL!$C20</f>
        <v>2590</v>
      </c>
      <c r="O9" s="17">
        <f>[1]SN!$C20</f>
        <v>3955</v>
      </c>
      <c r="P9" s="17">
        <f>[1]ST!$C20</f>
        <v>2906</v>
      </c>
      <c r="Q9" s="17">
        <f>[1]SH!$C20</f>
        <v>3154</v>
      </c>
      <c r="R9" s="39">
        <f>[1]TH!$C20</f>
        <v>2661</v>
      </c>
      <c r="S9" s="17">
        <f t="shared" si="1"/>
        <v>109866</v>
      </c>
      <c r="T9" s="17">
        <f t="shared" si="2"/>
        <v>13397</v>
      </c>
      <c r="U9" s="27">
        <f t="shared" si="3"/>
        <v>6375</v>
      </c>
    </row>
    <row r="10" spans="1:21" s="18" customFormat="1" ht="12.75" customHeight="1">
      <c r="A10" s="34">
        <v>39083</v>
      </c>
      <c r="B10" s="17">
        <f t="shared" si="0"/>
        <v>132745</v>
      </c>
      <c r="C10" s="17">
        <f>[1]BW!$C21</f>
        <v>16346</v>
      </c>
      <c r="D10" s="17">
        <f>[1]BY!$C21</f>
        <v>18448</v>
      </c>
      <c r="E10" s="17">
        <f>[1]BE!$C21</f>
        <v>3263</v>
      </c>
      <c r="F10" s="17">
        <f>[1]BB!$C21</f>
        <v>2596</v>
      </c>
      <c r="G10" s="17">
        <f>[1]HB!$C21</f>
        <v>901</v>
      </c>
      <c r="H10" s="17">
        <f>[1]HH!$C21</f>
        <v>2086</v>
      </c>
      <c r="I10" s="17">
        <f>[1]HE!$C21</f>
        <v>11706</v>
      </c>
      <c r="J10" s="17">
        <f>[1]MV!$C21</f>
        <v>1170</v>
      </c>
      <c r="K10" s="17">
        <f>[1]NI!$C21</f>
        <v>11776</v>
      </c>
      <c r="L10" s="17">
        <f>[1]NW!$C21</f>
        <v>43210</v>
      </c>
      <c r="M10" s="17">
        <f>[1]RP!$C21</f>
        <v>5698</v>
      </c>
      <c r="N10" s="17">
        <f>[1]SL!$C21</f>
        <v>2909</v>
      </c>
      <c r="O10" s="17">
        <f>[1]SN!$C21</f>
        <v>3671</v>
      </c>
      <c r="P10" s="17">
        <f>[1]ST!$C21</f>
        <v>3139</v>
      </c>
      <c r="Q10" s="17">
        <f>[1]SH!$C21</f>
        <v>3171</v>
      </c>
      <c r="R10" s="39">
        <f>[1]TH!$C21</f>
        <v>2655</v>
      </c>
      <c r="S10" s="17">
        <f t="shared" si="1"/>
        <v>113264</v>
      </c>
      <c r="T10" s="17">
        <f t="shared" si="2"/>
        <v>13231</v>
      </c>
      <c r="U10" s="27">
        <f t="shared" si="3"/>
        <v>6250</v>
      </c>
    </row>
    <row r="11" spans="1:21" s="18" customFormat="1" ht="12.75" customHeight="1">
      <c r="A11" s="34">
        <v>39448</v>
      </c>
      <c r="B11" s="17">
        <f t="shared" si="0"/>
        <v>131541</v>
      </c>
      <c r="C11" s="17">
        <f>[1]BW!$C22</f>
        <v>16348</v>
      </c>
      <c r="D11" s="17">
        <f>[1]BY!$C22</f>
        <v>17906</v>
      </c>
      <c r="E11" s="17">
        <f>[1]BE!$C22</f>
        <v>3228</v>
      </c>
      <c r="F11" s="17">
        <f>[1]BB!$C22</f>
        <v>2478</v>
      </c>
      <c r="G11" s="17">
        <f>[1]HB!$C22</f>
        <v>648</v>
      </c>
      <c r="H11" s="17">
        <f>[1]HH!$C22</f>
        <v>2097</v>
      </c>
      <c r="I11" s="17">
        <f>[1]HE!$C22</f>
        <v>11008</v>
      </c>
      <c r="J11" s="17">
        <f>[1]MV!$C22</f>
        <v>1281</v>
      </c>
      <c r="K11" s="17">
        <f>[1]NI!$C22</f>
        <v>11703</v>
      </c>
      <c r="L11" s="17">
        <f>[1]NW!$C22</f>
        <v>43196</v>
      </c>
      <c r="M11" s="17">
        <f>[1]RP!$C22</f>
        <v>6456</v>
      </c>
      <c r="N11" s="17">
        <f>[1]SL!$C22</f>
        <v>2978</v>
      </c>
      <c r="O11" s="17">
        <f>[1]SN!$C22</f>
        <v>3665</v>
      </c>
      <c r="P11" s="17">
        <f>[1]ST!$C22</f>
        <v>2585</v>
      </c>
      <c r="Q11" s="17">
        <f>[1]SH!$C22</f>
        <v>3204</v>
      </c>
      <c r="R11" s="39">
        <f>[1]TH!$C22</f>
        <v>2760</v>
      </c>
      <c r="S11" s="17">
        <f t="shared" si="1"/>
        <v>112799</v>
      </c>
      <c r="T11" s="17">
        <f t="shared" si="2"/>
        <v>12769</v>
      </c>
      <c r="U11" s="27">
        <f t="shared" si="3"/>
        <v>5973</v>
      </c>
    </row>
    <row r="12" spans="1:21" s="18" customFormat="1" ht="12.75" customHeight="1">
      <c r="A12" s="34">
        <v>39814</v>
      </c>
      <c r="B12" s="17">
        <f t="shared" si="0"/>
        <v>134483</v>
      </c>
      <c r="C12" s="17">
        <f>[1]BW!$C23</f>
        <v>18695</v>
      </c>
      <c r="D12" s="17">
        <f>[1]BY!$C23</f>
        <v>18728</v>
      </c>
      <c r="E12" s="17">
        <f>[1]BE!$C23</f>
        <v>3354</v>
      </c>
      <c r="F12" s="17">
        <f>[1]BB!$C23</f>
        <v>2416</v>
      </c>
      <c r="G12" s="17">
        <f>[1]HB!$C23</f>
        <v>653</v>
      </c>
      <c r="H12" s="17">
        <f>[1]HH!$C23</f>
        <v>2157</v>
      </c>
      <c r="I12" s="17">
        <f>[1]HE!$C23</f>
        <v>11134</v>
      </c>
      <c r="J12" s="17">
        <f>[1]MV!$C23</f>
        <v>1170</v>
      </c>
      <c r="K12" s="17">
        <f>[1]NI!$C23</f>
        <v>11880</v>
      </c>
      <c r="L12" s="17">
        <f>[1]NW!$C23</f>
        <v>42322</v>
      </c>
      <c r="M12" s="17">
        <f>[1]RP!$C23</f>
        <v>6761</v>
      </c>
      <c r="N12" s="17">
        <f>[1]SL!$C23</f>
        <v>2989</v>
      </c>
      <c r="O12" s="17">
        <f>[1]SN!$C23</f>
        <v>3720</v>
      </c>
      <c r="P12" s="17">
        <f>[1]ST!$C23</f>
        <v>2502</v>
      </c>
      <c r="Q12" s="17">
        <f>[1]SH!$C23</f>
        <v>3309</v>
      </c>
      <c r="R12" s="39">
        <f>[1]TH!$C23</f>
        <v>2693</v>
      </c>
      <c r="S12" s="17">
        <f t="shared" si="1"/>
        <v>115818</v>
      </c>
      <c r="T12" s="17">
        <f t="shared" si="2"/>
        <v>12501</v>
      </c>
      <c r="U12" s="27">
        <f t="shared" si="3"/>
        <v>6164</v>
      </c>
    </row>
    <row r="13" spans="1:21" s="18" customFormat="1" ht="12.75" customHeight="1">
      <c r="A13" s="34">
        <v>40179</v>
      </c>
      <c r="B13" s="17">
        <f t="shared" si="0"/>
        <v>143330</v>
      </c>
      <c r="C13" s="17">
        <f>[1]BW!$C24</f>
        <v>20645</v>
      </c>
      <c r="D13" s="17">
        <f>[1]BY!$C24</f>
        <v>21490</v>
      </c>
      <c r="E13" s="17">
        <f>[1]BE!$C24</f>
        <v>3444</v>
      </c>
      <c r="F13" s="17">
        <f>[1]BB!$C24</f>
        <v>2137</v>
      </c>
      <c r="G13" s="17">
        <f>[1]HB!$C24</f>
        <v>952</v>
      </c>
      <c r="H13" s="17">
        <f>[1]HH!$C24</f>
        <v>2581</v>
      </c>
      <c r="I13" s="17">
        <f>[1]HE!$C24</f>
        <v>11576</v>
      </c>
      <c r="J13" s="17">
        <f>[1]MV!$C24</f>
        <v>1056</v>
      </c>
      <c r="K13" s="17">
        <f>[1]NI!$C24</f>
        <v>14015</v>
      </c>
      <c r="L13" s="17">
        <f>[1]NW!$C24</f>
        <v>43218</v>
      </c>
      <c r="M13" s="17">
        <f>[1]RP!$C24</f>
        <v>7051</v>
      </c>
      <c r="N13" s="17">
        <f>[1]SL!$C24</f>
        <v>2831</v>
      </c>
      <c r="O13" s="17">
        <f>[1]SN!$C24</f>
        <v>3702</v>
      </c>
      <c r="P13" s="17">
        <f>[1]ST!$C24</f>
        <v>2262</v>
      </c>
      <c r="Q13" s="17">
        <f>[1]SH!$C24</f>
        <v>3743</v>
      </c>
      <c r="R13" s="39">
        <f>[1]TH!$C24</f>
        <v>2627</v>
      </c>
      <c r="S13" s="17">
        <f>C13+D13+I13+K13+L13+M13+N13+Q13</f>
        <v>124569</v>
      </c>
      <c r="T13" s="17">
        <f t="shared" si="2"/>
        <v>11784</v>
      </c>
      <c r="U13" s="27">
        <f t="shared" si="3"/>
        <v>6977</v>
      </c>
    </row>
    <row r="14" spans="1:21" s="18" customFormat="1" ht="12.75" customHeight="1">
      <c r="A14" s="34">
        <v>40544</v>
      </c>
      <c r="B14" s="17">
        <f t="shared" si="0"/>
        <v>146434</v>
      </c>
      <c r="C14" s="17">
        <f>[1]BW!$C25</f>
        <v>21804</v>
      </c>
      <c r="D14" s="17">
        <f>[1]BY!$C25</f>
        <v>21064</v>
      </c>
      <c r="E14" s="17">
        <f>[1]BE!$C25</f>
        <v>3340</v>
      </c>
      <c r="F14" s="17">
        <f>[1]BB!$C25</f>
        <v>1770</v>
      </c>
      <c r="G14" s="17">
        <f>[1]HB!$C25</f>
        <v>618</v>
      </c>
      <c r="H14" s="17">
        <f>[1]HH!$C25</f>
        <v>2260</v>
      </c>
      <c r="I14" s="17">
        <f>[1]HE!$C25</f>
        <v>13039</v>
      </c>
      <c r="J14" s="17">
        <f>[1]MV!$C25</f>
        <v>1075</v>
      </c>
      <c r="K14" s="17">
        <f>[1]NI!$C25</f>
        <v>15634</v>
      </c>
      <c r="L14" s="17">
        <f>[1]NW!$C25</f>
        <v>43847</v>
      </c>
      <c r="M14" s="17">
        <f>[1]RP!$C25</f>
        <v>7323</v>
      </c>
      <c r="N14" s="17">
        <f>[1]SL!$C25</f>
        <v>2785</v>
      </c>
      <c r="O14" s="17">
        <f>[1]SN!$C25</f>
        <v>3521</v>
      </c>
      <c r="P14" s="17">
        <f>[1]ST!$C25</f>
        <v>1892</v>
      </c>
      <c r="Q14" s="17">
        <f>[1]SH!$C25</f>
        <v>4149</v>
      </c>
      <c r="R14" s="39">
        <f>[1]TH!$C25</f>
        <v>2313</v>
      </c>
      <c r="S14" s="17">
        <f t="shared" si="1"/>
        <v>129645</v>
      </c>
      <c r="T14" s="17">
        <f t="shared" si="2"/>
        <v>10571</v>
      </c>
      <c r="U14" s="27">
        <f t="shared" si="3"/>
        <v>6218</v>
      </c>
    </row>
    <row r="15" spans="1:21" s="18" customFormat="1" ht="12.75" customHeight="1">
      <c r="A15" s="34">
        <v>40909</v>
      </c>
      <c r="B15" s="17">
        <f t="shared" si="0"/>
        <v>144280</v>
      </c>
      <c r="C15" s="17">
        <f>[1]BW!$C26</f>
        <v>21289</v>
      </c>
      <c r="D15" s="17">
        <f>[1]BY!$C26</f>
        <v>21419</v>
      </c>
      <c r="E15" s="17">
        <f>[1]BE!$C26</f>
        <v>3581</v>
      </c>
      <c r="F15" s="17">
        <f>[1]BB!$C26</f>
        <v>1595</v>
      </c>
      <c r="G15" s="17">
        <f>[1]HB!$C26</f>
        <v>635</v>
      </c>
      <c r="H15" s="17">
        <f>[1]HH!$C26</f>
        <v>2351</v>
      </c>
      <c r="I15" s="17">
        <f>[1]HE!$C26</f>
        <v>12400</v>
      </c>
      <c r="J15" s="17">
        <f>[1]MV!$C26</f>
        <v>991</v>
      </c>
      <c r="K15" s="17">
        <f>[1]NI!$C26</f>
        <v>16328</v>
      </c>
      <c r="L15" s="17">
        <f>[1]NW!$C26</f>
        <v>42594</v>
      </c>
      <c r="M15" s="17">
        <f>[1]RP!$C26</f>
        <v>7213</v>
      </c>
      <c r="N15" s="17">
        <f>[1]SL!$C26</f>
        <v>2782</v>
      </c>
      <c r="O15" s="17">
        <f>[1]SN!$C26</f>
        <v>3230</v>
      </c>
      <c r="P15" s="17">
        <f>[1]ST!$C26</f>
        <v>1309</v>
      </c>
      <c r="Q15" s="17">
        <f>[1]SH!$C26</f>
        <v>4286</v>
      </c>
      <c r="R15" s="39">
        <f>[1]TH!$C26</f>
        <v>2277</v>
      </c>
      <c r="S15" s="17">
        <f t="shared" si="1"/>
        <v>128311</v>
      </c>
      <c r="T15" s="17">
        <f t="shared" si="2"/>
        <v>9402</v>
      </c>
      <c r="U15" s="27">
        <f t="shared" si="3"/>
        <v>6567</v>
      </c>
    </row>
    <row r="16" spans="1:21" s="18" customFormat="1" ht="12.75" customHeight="1">
      <c r="A16" s="34">
        <v>41275</v>
      </c>
      <c r="B16" s="28">
        <f t="shared" si="0"/>
        <v>142670</v>
      </c>
      <c r="C16" s="28">
        <f>[1]BW!$C27</f>
        <v>18600</v>
      </c>
      <c r="D16" s="28">
        <f>[1]BY!$C27</f>
        <v>21000</v>
      </c>
      <c r="E16" s="28">
        <f>[1]BE!$C27</f>
        <v>3260</v>
      </c>
      <c r="F16" s="28">
        <f>[1]BB!$C27</f>
        <v>1630</v>
      </c>
      <c r="G16" s="28">
        <f>[1]HB!$C27</f>
        <v>860</v>
      </c>
      <c r="H16" s="28">
        <f>[1]HH!$C27</f>
        <v>2380</v>
      </c>
      <c r="I16" s="28">
        <f>[1]HE!$C27</f>
        <v>13300</v>
      </c>
      <c r="J16" s="28">
        <f>[1]MV!$C27</f>
        <v>960</v>
      </c>
      <c r="K16" s="28">
        <f>[1]NI!$C27</f>
        <v>15300</v>
      </c>
      <c r="L16" s="28">
        <f>[1]NW!$C27</f>
        <v>44000</v>
      </c>
      <c r="M16" s="28">
        <f>[1]RP!$C27</f>
        <v>7800</v>
      </c>
      <c r="N16" s="28">
        <f>[1]SL!$C27</f>
        <v>2610</v>
      </c>
      <c r="O16" s="28">
        <f>[1]SN!$C27</f>
        <v>3000</v>
      </c>
      <c r="P16" s="28">
        <f>[1]ST!$C27</f>
        <v>2000</v>
      </c>
      <c r="Q16" s="28">
        <f>[1]SH!$C27</f>
        <v>4070</v>
      </c>
      <c r="R16" s="40">
        <f>[1]TH!$C27</f>
        <v>1900</v>
      </c>
      <c r="S16" s="28">
        <f t="shared" si="1"/>
        <v>126680</v>
      </c>
      <c r="T16" s="28">
        <f t="shared" si="2"/>
        <v>9490</v>
      </c>
      <c r="U16" s="29">
        <f t="shared" si="3"/>
        <v>6500</v>
      </c>
    </row>
    <row r="17" spans="1:21" s="18" customFormat="1" ht="12.75" customHeight="1">
      <c r="A17" s="34">
        <v>41640</v>
      </c>
      <c r="B17" s="28">
        <f t="shared" si="0"/>
        <v>142860</v>
      </c>
      <c r="C17" s="28">
        <f>[1]BW!$C28</f>
        <v>18500</v>
      </c>
      <c r="D17" s="28">
        <f>[1]BY!$C28</f>
        <v>21000</v>
      </c>
      <c r="E17" s="28">
        <f>[1]BE!$C28</f>
        <v>3210</v>
      </c>
      <c r="F17" s="28">
        <f>[1]BB!$C28</f>
        <v>1630</v>
      </c>
      <c r="G17" s="28">
        <f>[1]HB!$C28</f>
        <v>880</v>
      </c>
      <c r="H17" s="28">
        <f>[1]HH!$C28</f>
        <v>2380</v>
      </c>
      <c r="I17" s="28">
        <f>[1]HE!$C28</f>
        <v>13000</v>
      </c>
      <c r="J17" s="28">
        <f>[1]MV!$C28</f>
        <v>960</v>
      </c>
      <c r="K17" s="28">
        <f>[1]NI!$C28</f>
        <v>15200</v>
      </c>
      <c r="L17" s="28">
        <f>[1]NW!$C28</f>
        <v>44200</v>
      </c>
      <c r="M17" s="28">
        <f>[1]RP!$C28</f>
        <v>8400</v>
      </c>
      <c r="N17" s="28">
        <f>[1]SL!$C28</f>
        <v>2510</v>
      </c>
      <c r="O17" s="28">
        <f>[1]SN!$C28</f>
        <v>3000</v>
      </c>
      <c r="P17" s="28">
        <f>[1]ST!$C28</f>
        <v>2000</v>
      </c>
      <c r="Q17" s="28">
        <f>[1]SH!$C28</f>
        <v>4090</v>
      </c>
      <c r="R17" s="40">
        <f>[1]TH!$C28</f>
        <v>1900</v>
      </c>
      <c r="S17" s="28">
        <f>C17+D17+I17+K17+L17+M17+N17+Q17</f>
        <v>126900</v>
      </c>
      <c r="T17" s="28">
        <f t="shared" si="2"/>
        <v>9490</v>
      </c>
      <c r="U17" s="29">
        <f t="shared" si="3"/>
        <v>6470</v>
      </c>
    </row>
    <row r="18" spans="1:21" s="18" customFormat="1" ht="12.75" customHeight="1">
      <c r="A18" s="34">
        <v>42005</v>
      </c>
      <c r="B18" s="28">
        <f t="shared" si="0"/>
        <v>143220</v>
      </c>
      <c r="C18" s="28">
        <f>[1]BW!$C29</f>
        <v>19000</v>
      </c>
      <c r="D18" s="28">
        <f>[1]BY!$C29</f>
        <v>21200</v>
      </c>
      <c r="E18" s="28">
        <f>[1]BE!$C29</f>
        <v>3230</v>
      </c>
      <c r="F18" s="28">
        <f>[1]BB!$C29</f>
        <v>1640</v>
      </c>
      <c r="G18" s="28">
        <f>[1]HB!$C29</f>
        <v>880</v>
      </c>
      <c r="H18" s="28">
        <f>[1]HH!$C29</f>
        <v>2380</v>
      </c>
      <c r="I18" s="28">
        <f>[1]HE!$C29</f>
        <v>12900</v>
      </c>
      <c r="J18" s="28">
        <f>[1]MV!$C29</f>
        <v>1000</v>
      </c>
      <c r="K18" s="28">
        <f>[1]NI!$C29</f>
        <v>15100</v>
      </c>
      <c r="L18" s="28">
        <f>[1]NW!$C29</f>
        <v>43400</v>
      </c>
      <c r="M18" s="28">
        <f>[1]RP!$C29</f>
        <v>8500</v>
      </c>
      <c r="N18" s="28">
        <f>[1]SL!$C29</f>
        <v>2520</v>
      </c>
      <c r="O18" s="28">
        <f>[1]SN!$C29</f>
        <v>3000</v>
      </c>
      <c r="P18" s="28">
        <f>[1]ST!$C29</f>
        <v>2000</v>
      </c>
      <c r="Q18" s="28">
        <f>[1]SH!$C29</f>
        <v>4470</v>
      </c>
      <c r="R18" s="40">
        <f>[1]TH!$C29</f>
        <v>2000</v>
      </c>
      <c r="S18" s="28">
        <f t="shared" si="1"/>
        <v>127090</v>
      </c>
      <c r="T18" s="28">
        <f t="shared" si="2"/>
        <v>9640</v>
      </c>
      <c r="U18" s="29">
        <f t="shared" si="3"/>
        <v>6490</v>
      </c>
    </row>
    <row r="19" spans="1:21" s="18" customFormat="1" ht="12.75" customHeight="1">
      <c r="A19" s="34">
        <v>42370</v>
      </c>
      <c r="B19" s="28">
        <f t="shared" si="0"/>
        <v>142020</v>
      </c>
      <c r="C19" s="28">
        <f>[1]BW!$C30</f>
        <v>18600</v>
      </c>
      <c r="D19" s="28">
        <f>[1]BY!$C30</f>
        <v>21300</v>
      </c>
      <c r="E19" s="28">
        <f>[1]BE!$C30</f>
        <v>3320</v>
      </c>
      <c r="F19" s="28">
        <f>[1]BB!$C30</f>
        <v>1740</v>
      </c>
      <c r="G19" s="28">
        <f>[1]HB!$C30</f>
        <v>870</v>
      </c>
      <c r="H19" s="28">
        <f>[1]HH!$C30</f>
        <v>2370</v>
      </c>
      <c r="I19" s="28">
        <f>[1]HE!$C30</f>
        <v>12700</v>
      </c>
      <c r="J19" s="28">
        <f>[1]MV!$C30</f>
        <v>1030</v>
      </c>
      <c r="K19" s="28">
        <f>[1]NI!$C30</f>
        <v>15000</v>
      </c>
      <c r="L19" s="28">
        <f>[1]NW!$C30</f>
        <v>42500</v>
      </c>
      <c r="M19" s="28">
        <f>[1]RP!$C30</f>
        <v>8400</v>
      </c>
      <c r="N19" s="28">
        <f>[1]SL!$C30</f>
        <v>2410</v>
      </c>
      <c r="O19" s="28">
        <f>[1]SN!$C30</f>
        <v>3100</v>
      </c>
      <c r="P19" s="28">
        <f>[1]ST!$C30</f>
        <v>2100</v>
      </c>
      <c r="Q19" s="28">
        <f>[1]SH!$C30</f>
        <v>4480</v>
      </c>
      <c r="R19" s="40">
        <f>[1]TH!$C30</f>
        <v>2100</v>
      </c>
      <c r="S19" s="28">
        <f t="shared" si="1"/>
        <v>125390</v>
      </c>
      <c r="T19" s="28">
        <f t="shared" si="2"/>
        <v>10070</v>
      </c>
      <c r="U19" s="29">
        <f t="shared" si="3"/>
        <v>6560</v>
      </c>
    </row>
    <row r="20" spans="1:21" s="18" customFormat="1" ht="12.75" customHeight="1">
      <c r="A20" s="34">
        <v>42736</v>
      </c>
      <c r="B20" s="28">
        <f t="shared" si="0"/>
        <v>140750</v>
      </c>
      <c r="C20" s="28">
        <f>[1]BW!$C31</f>
        <v>19200</v>
      </c>
      <c r="D20" s="28">
        <f>[1]BY!$C31</f>
        <v>21100</v>
      </c>
      <c r="E20" s="28">
        <f>[1]BE!$C31</f>
        <v>3270</v>
      </c>
      <c r="F20" s="28">
        <f>[1]BB!$C31</f>
        <v>1740</v>
      </c>
      <c r="G20" s="28">
        <f>[1]HB!$C31</f>
        <v>860</v>
      </c>
      <c r="H20" s="28">
        <f>[1]HH!$C31</f>
        <v>2370</v>
      </c>
      <c r="I20" s="28">
        <f>[1]HE!$C31</f>
        <v>12600</v>
      </c>
      <c r="J20" s="28">
        <f>[1]MV!$C31</f>
        <v>1070</v>
      </c>
      <c r="K20" s="28">
        <f>[1]NI!$C31</f>
        <v>14700</v>
      </c>
      <c r="L20" s="28">
        <f>[1]NW!$C31</f>
        <v>41600</v>
      </c>
      <c r="M20" s="28">
        <f>[1]RP!$C31</f>
        <v>8000</v>
      </c>
      <c r="N20" s="28">
        <f>[1]SL!$C31</f>
        <v>2410</v>
      </c>
      <c r="O20" s="28">
        <f>[1]SN!$C31</f>
        <v>3200</v>
      </c>
      <c r="P20" s="28">
        <f>[1]ST!$C31</f>
        <v>2200</v>
      </c>
      <c r="Q20" s="28">
        <f>[1]SH!$C31</f>
        <v>4230</v>
      </c>
      <c r="R20" s="40">
        <f>[1]TH!$C31</f>
        <v>2200</v>
      </c>
      <c r="S20" s="28">
        <f t="shared" si="1"/>
        <v>123840</v>
      </c>
      <c r="T20" s="28">
        <f t="shared" si="2"/>
        <v>10410</v>
      </c>
      <c r="U20" s="29">
        <f t="shared" si="3"/>
        <v>6500</v>
      </c>
    </row>
    <row r="21" spans="1:21" s="18" customFormat="1" ht="12.75" customHeight="1">
      <c r="A21" s="34">
        <v>43101</v>
      </c>
      <c r="B21" s="28">
        <f t="shared" si="0"/>
        <v>139130</v>
      </c>
      <c r="C21" s="28">
        <f>[1]BW!$C32</f>
        <v>18600</v>
      </c>
      <c r="D21" s="28">
        <f>[1]BY!$C32</f>
        <v>21900</v>
      </c>
      <c r="E21" s="28">
        <f>[1]BE!$C32</f>
        <v>3220</v>
      </c>
      <c r="F21" s="28">
        <f>[1]BB!$C32</f>
        <v>1750</v>
      </c>
      <c r="G21" s="28">
        <f>[1]HB!$C32</f>
        <v>840</v>
      </c>
      <c r="H21" s="28">
        <f>[1]HH!$C32</f>
        <v>2370</v>
      </c>
      <c r="I21" s="28">
        <f>[1]HE!$C32</f>
        <v>12400</v>
      </c>
      <c r="J21" s="28">
        <f>[1]MV!$C32</f>
        <v>1090</v>
      </c>
      <c r="K21" s="28">
        <f>[1]NI!$C32</f>
        <v>14400</v>
      </c>
      <c r="L21" s="28">
        <f>[1]NW!$C32</f>
        <v>40700</v>
      </c>
      <c r="M21" s="28">
        <f>[1]RP!$C32</f>
        <v>7600</v>
      </c>
      <c r="N21" s="28">
        <f>[1]SL!$C32</f>
        <v>2310</v>
      </c>
      <c r="O21" s="28">
        <f>[1]SN!$C32</f>
        <v>3300</v>
      </c>
      <c r="P21" s="28">
        <f>[1]ST!$C32</f>
        <v>2200</v>
      </c>
      <c r="Q21" s="28">
        <f>[1]SH!$C32</f>
        <v>4150</v>
      </c>
      <c r="R21" s="40">
        <f>[1]TH!$C32</f>
        <v>2300</v>
      </c>
      <c r="S21" s="28">
        <f t="shared" si="1"/>
        <v>122060</v>
      </c>
      <c r="T21" s="28">
        <f t="shared" si="2"/>
        <v>10640</v>
      </c>
      <c r="U21" s="29">
        <f t="shared" si="3"/>
        <v>6430</v>
      </c>
    </row>
    <row r="22" spans="1:21" s="18" customFormat="1" ht="12.75" customHeight="1">
      <c r="A22" s="34">
        <v>43466</v>
      </c>
      <c r="B22" s="28">
        <f t="shared" si="0"/>
        <v>135430</v>
      </c>
      <c r="C22" s="28">
        <f>[1]BW!$C33</f>
        <v>18200</v>
      </c>
      <c r="D22" s="28">
        <f>[1]BY!$C33</f>
        <v>21300</v>
      </c>
      <c r="E22" s="28">
        <f>[1]BE!$C33</f>
        <v>3140</v>
      </c>
      <c r="F22" s="28">
        <f>[1]BB!$C33</f>
        <v>1750</v>
      </c>
      <c r="G22" s="28">
        <f>[1]HB!$C33</f>
        <v>830</v>
      </c>
      <c r="H22" s="28">
        <f>[1]HH!$C33</f>
        <v>2370</v>
      </c>
      <c r="I22" s="28">
        <f>[1]HE!$C33</f>
        <v>12100</v>
      </c>
      <c r="J22" s="28">
        <f>[1]MV!$C33</f>
        <v>1090</v>
      </c>
      <c r="K22" s="28">
        <f>[1]NI!$C33</f>
        <v>14200</v>
      </c>
      <c r="L22" s="28">
        <f>[1]NW!$C33</f>
        <v>39600</v>
      </c>
      <c r="M22" s="28">
        <f>[1]RP!$C33</f>
        <v>6900</v>
      </c>
      <c r="N22" s="28">
        <f>[1]SL!$C33</f>
        <v>2200</v>
      </c>
      <c r="O22" s="28">
        <f>[1]SN!$C33</f>
        <v>3300</v>
      </c>
      <c r="P22" s="28">
        <f>[1]ST!$C33</f>
        <v>2100</v>
      </c>
      <c r="Q22" s="28">
        <f>[1]SH!$C33</f>
        <v>4050</v>
      </c>
      <c r="R22" s="40">
        <f>[1]TH!$C33</f>
        <v>2300</v>
      </c>
      <c r="S22" s="28">
        <f t="shared" si="1"/>
        <v>118550</v>
      </c>
      <c r="T22" s="28">
        <f t="shared" si="2"/>
        <v>10540</v>
      </c>
      <c r="U22" s="29">
        <f t="shared" si="3"/>
        <v>6340</v>
      </c>
    </row>
    <row r="23" spans="1:21" s="18" customFormat="1" ht="12.75" customHeight="1">
      <c r="A23" s="34">
        <v>43831</v>
      </c>
      <c r="B23" s="28">
        <f t="shared" si="0"/>
        <v>132910</v>
      </c>
      <c r="C23" s="28">
        <f>[1]BW!$C34</f>
        <v>17600</v>
      </c>
      <c r="D23" s="28">
        <f>[1]BY!$C34</f>
        <v>20600</v>
      </c>
      <c r="E23" s="28">
        <f>[1]BE!$C34</f>
        <v>3110</v>
      </c>
      <c r="F23" s="28">
        <f>[1]BB!$C34</f>
        <v>1760</v>
      </c>
      <c r="G23" s="28">
        <f>[1]HB!$C34</f>
        <v>820</v>
      </c>
      <c r="H23" s="28">
        <f>[1]HH!$C34</f>
        <v>2370</v>
      </c>
      <c r="I23" s="28">
        <f>[1]HE!$C34</f>
        <v>11900</v>
      </c>
      <c r="J23" s="28">
        <f>[1]MV!$C34</f>
        <v>1110</v>
      </c>
      <c r="K23" s="28">
        <f>[1]NI!$C34</f>
        <v>13900</v>
      </c>
      <c r="L23" s="28">
        <f>[1]NW!$C34</f>
        <v>39100</v>
      </c>
      <c r="M23" s="28">
        <f>[1]RP!$C34</f>
        <v>6820</v>
      </c>
      <c r="N23" s="28">
        <f>[1]SL!$C34</f>
        <v>2100</v>
      </c>
      <c r="O23" s="28">
        <f>[1]SN!$C34</f>
        <v>3300</v>
      </c>
      <c r="P23" s="28">
        <f>[1]ST!$C34</f>
        <v>2100</v>
      </c>
      <c r="Q23" s="28">
        <f>[1]SH!$C34</f>
        <v>4020</v>
      </c>
      <c r="R23" s="40">
        <f>[1]TH!$C34</f>
        <v>2300</v>
      </c>
      <c r="S23" s="28">
        <f t="shared" si="1"/>
        <v>116040</v>
      </c>
      <c r="T23" s="28">
        <f t="shared" ref="T23:T28" si="4">F23+J23+O23+P23+R23</f>
        <v>10570</v>
      </c>
      <c r="U23" s="29">
        <f t="shared" si="3"/>
        <v>6300</v>
      </c>
    </row>
    <row r="24" spans="1:21" s="18" customFormat="1" ht="12.75" customHeight="1">
      <c r="A24" s="34">
        <v>44197</v>
      </c>
      <c r="B24" s="28">
        <f t="shared" si="0"/>
        <v>130800</v>
      </c>
      <c r="C24" s="28">
        <f>[1]BW!$C35</f>
        <v>17100</v>
      </c>
      <c r="D24" s="28">
        <f>[1]BY!$C35</f>
        <v>20500</v>
      </c>
      <c r="E24" s="28">
        <f>[1]BE!$C35</f>
        <v>3130</v>
      </c>
      <c r="F24" s="28">
        <f>[1]BB!$C35</f>
        <v>1760</v>
      </c>
      <c r="G24" s="28">
        <f>[1]HB!$C35</f>
        <v>830</v>
      </c>
      <c r="H24" s="28">
        <f>[1]HH!$C35</f>
        <v>2370</v>
      </c>
      <c r="I24" s="28">
        <f>[1]HE!$C35</f>
        <v>11800</v>
      </c>
      <c r="J24" s="28">
        <f>[1]MV!$C35</f>
        <v>1120</v>
      </c>
      <c r="K24" s="28">
        <f>[1]NI!$C35</f>
        <v>13600</v>
      </c>
      <c r="L24" s="28">
        <f>[1]NW!$C35</f>
        <v>38300</v>
      </c>
      <c r="M24" s="28">
        <f>[1]RP!$C35</f>
        <v>6500</v>
      </c>
      <c r="N24" s="28">
        <f>[1]SL!$C35</f>
        <v>2090</v>
      </c>
      <c r="O24" s="28">
        <f>[1]SN!$C35</f>
        <v>3400</v>
      </c>
      <c r="P24" s="28">
        <f>[1]ST!$C35</f>
        <v>2100</v>
      </c>
      <c r="Q24" s="28">
        <f>[1]SH!$C35</f>
        <v>3900</v>
      </c>
      <c r="R24" s="40">
        <f>[1]TH!$C35</f>
        <v>2300</v>
      </c>
      <c r="S24" s="28">
        <f>C24+D24+I24+K24+L24+M24+N24+Q24</f>
        <v>113790</v>
      </c>
      <c r="T24" s="28">
        <f t="shared" si="4"/>
        <v>10680</v>
      </c>
      <c r="U24" s="29">
        <f>E24+G24+H24</f>
        <v>6330</v>
      </c>
    </row>
    <row r="25" spans="1:21" s="18" customFormat="1" ht="12.75" customHeight="1">
      <c r="A25" s="34">
        <v>44562</v>
      </c>
      <c r="B25" s="28">
        <f t="shared" si="0"/>
        <v>128470</v>
      </c>
      <c r="C25" s="28">
        <f>[1]BW!$C36</f>
        <v>16500</v>
      </c>
      <c r="D25" s="28">
        <f>[1]BY!$C36</f>
        <v>19800</v>
      </c>
      <c r="E25" s="28">
        <f>[1]BE!$C36</f>
        <v>3160</v>
      </c>
      <c r="F25" s="28">
        <f>[1]BB!$C36</f>
        <v>1670</v>
      </c>
      <c r="G25" s="28">
        <f>[1]HB!$C36</f>
        <v>830</v>
      </c>
      <c r="H25" s="28">
        <f>[1]HH!$C36</f>
        <v>2380</v>
      </c>
      <c r="I25" s="28">
        <f>[1]HE!$C36</f>
        <v>11600</v>
      </c>
      <c r="J25" s="28">
        <f>[1]MV!$C36</f>
        <v>1150</v>
      </c>
      <c r="K25" s="28">
        <f>[1]NI!$C36</f>
        <v>13400</v>
      </c>
      <c r="L25" s="28">
        <f>[1]NW!$C36</f>
        <v>38300</v>
      </c>
      <c r="M25" s="28">
        <f>[1]RP!$C36</f>
        <v>6200</v>
      </c>
      <c r="N25" s="28">
        <f>[1]SL!$C36</f>
        <v>1990</v>
      </c>
      <c r="O25" s="28">
        <f>[1]SN!$C36</f>
        <v>3400</v>
      </c>
      <c r="P25" s="28">
        <f>[1]ST!$C36</f>
        <v>2100</v>
      </c>
      <c r="Q25" s="28">
        <f>[1]SH!$C36</f>
        <v>3690</v>
      </c>
      <c r="R25" s="40">
        <f>[1]TH!$C36</f>
        <v>2300</v>
      </c>
      <c r="S25" s="28">
        <f>C25+D25+I25+K25+L25+M25+N25+Q25</f>
        <v>111480</v>
      </c>
      <c r="T25" s="28">
        <f t="shared" si="4"/>
        <v>10620</v>
      </c>
      <c r="U25" s="29">
        <f>E25+G25+H25</f>
        <v>6370</v>
      </c>
    </row>
    <row r="26" spans="1:21" s="18" customFormat="1" ht="12.75" customHeight="1">
      <c r="A26" s="34">
        <v>44927</v>
      </c>
      <c r="B26" s="28">
        <f t="shared" si="0"/>
        <v>126390</v>
      </c>
      <c r="C26" s="28">
        <f>[1]BW!$C37</f>
        <v>16100</v>
      </c>
      <c r="D26" s="28">
        <f>[1]BY!$C37</f>
        <v>19300</v>
      </c>
      <c r="E26" s="28">
        <f>[1]BE!$C37</f>
        <v>3210</v>
      </c>
      <c r="F26" s="28">
        <f>[1]BB!$C37</f>
        <v>1670</v>
      </c>
      <c r="G26" s="28">
        <f>[1]HB!$C37</f>
        <v>820</v>
      </c>
      <c r="H26" s="28">
        <f>[1]HH!$C37</f>
        <v>2380</v>
      </c>
      <c r="I26" s="28">
        <f>[1]HE!$C37</f>
        <v>11500</v>
      </c>
      <c r="J26" s="28">
        <f>[1]MV!$C37</f>
        <v>1150</v>
      </c>
      <c r="K26" s="28">
        <f>[1]NI!$C37</f>
        <v>13200</v>
      </c>
      <c r="L26" s="28">
        <f>[1]NW!$C37</f>
        <v>37500</v>
      </c>
      <c r="M26" s="28">
        <f>[1]RP!$C37</f>
        <v>6100</v>
      </c>
      <c r="N26" s="28">
        <f>[1]SL!$C37</f>
        <v>1990</v>
      </c>
      <c r="O26" s="28">
        <f>[1]SN!$C37</f>
        <v>3500</v>
      </c>
      <c r="P26" s="28">
        <f>[1]ST!$C37</f>
        <v>2100</v>
      </c>
      <c r="Q26" s="28">
        <f>[1]SH!$C37</f>
        <v>3570</v>
      </c>
      <c r="R26" s="40">
        <f>[1]TH!$C37</f>
        <v>2300</v>
      </c>
      <c r="S26" s="28">
        <f>C26+D26+I26+K26+L26+M26+N26+Q26</f>
        <v>109260</v>
      </c>
      <c r="T26" s="28">
        <f t="shared" si="4"/>
        <v>10720</v>
      </c>
      <c r="U26" s="29">
        <f>E26+G26+H26</f>
        <v>6410</v>
      </c>
    </row>
    <row r="27" spans="1:21" s="18" customFormat="1" ht="12.75" customHeight="1">
      <c r="A27" s="34">
        <v>45292</v>
      </c>
      <c r="B27" s="28">
        <f t="shared" si="0"/>
        <v>124640</v>
      </c>
      <c r="C27" s="28">
        <f>[1]BW!$C38</f>
        <v>15800</v>
      </c>
      <c r="D27" s="28">
        <f>[1]BY!$C38</f>
        <v>19100</v>
      </c>
      <c r="E27" s="28">
        <f>[1]BE!$C38</f>
        <v>3210</v>
      </c>
      <c r="F27" s="28">
        <f>[1]BB!$C38</f>
        <v>1770</v>
      </c>
      <c r="G27" s="28">
        <f>[1]HB!$C38</f>
        <v>820</v>
      </c>
      <c r="H27" s="28">
        <f>[1]HH!$C38</f>
        <v>2380</v>
      </c>
      <c r="I27" s="28">
        <f>[1]HE!$C38</f>
        <v>11300</v>
      </c>
      <c r="J27" s="28">
        <f>[1]MV!$C38</f>
        <v>1130</v>
      </c>
      <c r="K27" s="28">
        <f>[1]NI!$C38</f>
        <v>12900</v>
      </c>
      <c r="L27" s="28">
        <f>[1]NW!$C38</f>
        <v>36900</v>
      </c>
      <c r="M27" s="28">
        <f>[1]RP!$C38</f>
        <v>5900</v>
      </c>
      <c r="N27" s="28">
        <f>[1]SL!$C38</f>
        <v>1980</v>
      </c>
      <c r="O27" s="28">
        <f>[1]SN!$C38</f>
        <v>3500</v>
      </c>
      <c r="P27" s="28">
        <f>[1]ST!$C38</f>
        <v>2100</v>
      </c>
      <c r="Q27" s="28">
        <f>[1]SH!$C38</f>
        <v>3550</v>
      </c>
      <c r="R27" s="40">
        <f>[1]TH!$C38</f>
        <v>2300</v>
      </c>
      <c r="S27" s="28">
        <f>C27+D27+I27+K27+L27+M27+N27+Q27</f>
        <v>107430</v>
      </c>
      <c r="T27" s="28">
        <f t="shared" si="4"/>
        <v>10800</v>
      </c>
      <c r="U27" s="29">
        <f>E27+G27+H27</f>
        <v>6410</v>
      </c>
    </row>
    <row r="28" spans="1:21" s="18" customFormat="1" ht="12.75" customHeight="1">
      <c r="A28" s="34">
        <v>45658</v>
      </c>
      <c r="B28" s="28">
        <f t="shared" si="0"/>
        <v>123330</v>
      </c>
      <c r="C28" s="28">
        <f>[1]BW!$C39</f>
        <v>15600</v>
      </c>
      <c r="D28" s="28">
        <f>[1]BY!$C39</f>
        <v>18800</v>
      </c>
      <c r="E28" s="28">
        <f>[1]BE!$C39</f>
        <v>3210</v>
      </c>
      <c r="F28" s="28">
        <f>[1]BB!$C39</f>
        <v>1780</v>
      </c>
      <c r="G28" s="28">
        <f>[1]HB!$C39</f>
        <v>810</v>
      </c>
      <c r="H28" s="28">
        <f>[1]HH!$C39</f>
        <v>2380</v>
      </c>
      <c r="I28" s="28">
        <f>[1]HE!$C39</f>
        <v>11200</v>
      </c>
      <c r="J28" s="28">
        <f>[1]MV!$C39</f>
        <v>1130</v>
      </c>
      <c r="K28" s="28">
        <f>[1]NI!$C39</f>
        <v>12700</v>
      </c>
      <c r="L28" s="28">
        <f>[1]NW!$C39</f>
        <v>36500</v>
      </c>
      <c r="M28" s="28">
        <f>[1]RP!$C39</f>
        <v>5900</v>
      </c>
      <c r="N28" s="28">
        <f>[1]SL!$C39</f>
        <v>1880</v>
      </c>
      <c r="O28" s="28">
        <f>[1]SN!$C39</f>
        <v>3500</v>
      </c>
      <c r="P28" s="28">
        <f>[1]ST!$C39</f>
        <v>2100</v>
      </c>
      <c r="Q28" s="28">
        <f>[1]SH!$C39</f>
        <v>3540</v>
      </c>
      <c r="R28" s="40">
        <f>[1]TH!$C39</f>
        <v>2300</v>
      </c>
      <c r="S28" s="28">
        <f>C28+D28+I28+K28+L28+M28+N28+Q28</f>
        <v>106120</v>
      </c>
      <c r="T28" s="28">
        <f t="shared" si="4"/>
        <v>10810</v>
      </c>
      <c r="U28" s="29">
        <f>E28+G28+H28</f>
        <v>6400</v>
      </c>
    </row>
    <row r="29" spans="1:21" s="12" customFormat="1" ht="4.9000000000000004" customHeight="1" thickBot="1">
      <c r="A29" s="32"/>
      <c r="B29" s="13"/>
      <c r="C29" s="14"/>
      <c r="D29" s="14"/>
      <c r="E29" s="14"/>
      <c r="F29" s="14"/>
      <c r="G29" s="14"/>
      <c r="H29" s="14"/>
      <c r="I29" s="14"/>
      <c r="J29" s="14"/>
      <c r="K29" s="14"/>
      <c r="L29" s="14"/>
      <c r="M29" s="14"/>
      <c r="N29" s="14"/>
      <c r="O29" s="14"/>
      <c r="P29" s="14"/>
      <c r="Q29" s="14"/>
      <c r="R29" s="37"/>
      <c r="S29" s="14"/>
      <c r="T29" s="14"/>
      <c r="U29" s="25"/>
    </row>
    <row r="30" spans="1:21" s="12" customFormat="1" ht="6" customHeight="1" thickTop="1">
      <c r="A30" s="19"/>
      <c r="B30" s="19"/>
      <c r="C30" s="20"/>
      <c r="D30" s="20"/>
      <c r="E30" s="20"/>
      <c r="F30" s="20"/>
      <c r="G30" s="20"/>
      <c r="H30" s="20"/>
      <c r="I30" s="20"/>
      <c r="J30" s="20"/>
      <c r="K30" s="20"/>
      <c r="L30" s="20"/>
      <c r="M30" s="20"/>
      <c r="N30" s="20"/>
      <c r="O30" s="20"/>
      <c r="P30" s="20"/>
      <c r="Q30" s="20"/>
      <c r="R30" s="20"/>
      <c r="S30" s="4"/>
    </row>
    <row r="31" spans="1:21" s="12" customFormat="1" ht="14.1" customHeight="1">
      <c r="A31" s="21" t="s">
        <v>52</v>
      </c>
      <c r="B31" s="21"/>
      <c r="C31" s="22"/>
      <c r="S31" s="4"/>
    </row>
    <row r="32" spans="1:21" s="12" customFormat="1" ht="14.1" customHeight="1">
      <c r="A32" s="22" t="s">
        <v>22</v>
      </c>
      <c r="B32" s="21"/>
      <c r="D32" s="22"/>
      <c r="E32" s="22"/>
      <c r="F32" s="22"/>
      <c r="G32" s="22"/>
      <c r="H32" s="22"/>
      <c r="I32" s="22"/>
      <c r="J32" s="22"/>
      <c r="K32" s="22"/>
      <c r="L32" s="22"/>
      <c r="M32" s="22"/>
      <c r="N32" s="22"/>
      <c r="O32" s="22"/>
      <c r="P32" s="22"/>
      <c r="S32" s="4"/>
    </row>
    <row r="33" spans="1:21" ht="15" customHeight="1">
      <c r="A33" s="22" t="s">
        <v>54</v>
      </c>
      <c r="B33" s="22"/>
      <c r="C33" s="22"/>
      <c r="D33" s="22"/>
      <c r="E33" s="22"/>
      <c r="F33" s="22"/>
      <c r="S33" s="4"/>
    </row>
    <row r="34" spans="1:21" ht="15" customHeight="1">
      <c r="A34" s="22" t="s">
        <v>20</v>
      </c>
      <c r="B34" s="22" t="s">
        <v>63</v>
      </c>
      <c r="C34" s="22"/>
      <c r="D34" s="22"/>
      <c r="E34" s="22"/>
      <c r="F34" s="22"/>
      <c r="G34" s="22"/>
      <c r="H34" s="22"/>
      <c r="I34" s="22"/>
      <c r="J34" s="22"/>
      <c r="K34" s="22"/>
      <c r="L34" s="22"/>
      <c r="M34" s="22"/>
      <c r="N34" s="22"/>
      <c r="S34" s="4"/>
    </row>
    <row r="35" spans="1:21" ht="15" customHeight="1">
      <c r="A35" s="22"/>
      <c r="B35" s="135" t="s">
        <v>64</v>
      </c>
      <c r="C35" s="22"/>
      <c r="D35" s="22"/>
      <c r="E35" s="22"/>
      <c r="F35" s="22"/>
      <c r="G35" s="22"/>
      <c r="H35" s="22"/>
      <c r="I35" s="22"/>
      <c r="J35" s="22"/>
      <c r="K35" s="22"/>
      <c r="L35" s="22"/>
      <c r="M35" s="22"/>
      <c r="N35" s="22"/>
      <c r="S35" s="4"/>
    </row>
    <row r="36" spans="1:21" ht="9.75" customHeight="1">
      <c r="A36" s="23"/>
      <c r="B36" s="22" t="s">
        <v>55</v>
      </c>
      <c r="C36" s="22"/>
      <c r="D36" s="22"/>
      <c r="E36" s="22"/>
      <c r="F36" s="22"/>
      <c r="G36" s="22"/>
      <c r="H36" s="22"/>
      <c r="I36" s="22"/>
      <c r="J36" s="22"/>
      <c r="K36" s="22"/>
      <c r="L36" s="22"/>
      <c r="M36" s="22"/>
      <c r="N36" s="22"/>
      <c r="O36" s="23"/>
      <c r="P36" s="23"/>
      <c r="Q36" s="23"/>
      <c r="R36" s="23"/>
      <c r="S36" s="4"/>
    </row>
    <row r="37" spans="1:21" s="72" customFormat="1" ht="3.75" customHeight="1">
      <c r="A37" s="74"/>
      <c r="B37" s="74"/>
      <c r="C37" s="71"/>
      <c r="D37" s="71"/>
      <c r="E37" s="71"/>
      <c r="F37" s="71"/>
      <c r="G37" s="71"/>
      <c r="H37" s="71"/>
      <c r="I37" s="71"/>
      <c r="J37" s="71"/>
      <c r="K37" s="71"/>
      <c r="L37" s="71"/>
      <c r="M37" s="71"/>
      <c r="N37" s="71"/>
      <c r="O37" s="71"/>
      <c r="P37" s="71"/>
      <c r="Q37" s="71"/>
      <c r="R37" s="71"/>
      <c r="S37" s="68"/>
      <c r="T37" s="71"/>
      <c r="U37" s="71"/>
    </row>
    <row r="38" spans="1:21" s="72" customFormat="1">
      <c r="A38" s="70"/>
      <c r="B38" s="70"/>
      <c r="C38" s="71"/>
      <c r="D38" s="71"/>
      <c r="E38" s="71"/>
      <c r="F38" s="71"/>
      <c r="G38" s="71"/>
      <c r="H38" s="71"/>
      <c r="I38" s="71"/>
      <c r="J38" s="71"/>
      <c r="K38" s="71"/>
      <c r="L38" s="71"/>
      <c r="M38" s="71"/>
      <c r="N38" s="71"/>
      <c r="O38" s="71"/>
      <c r="P38" s="71"/>
      <c r="Q38" s="71"/>
      <c r="R38" s="71"/>
      <c r="S38" s="71"/>
      <c r="T38" s="71"/>
      <c r="U38" s="71"/>
    </row>
    <row r="39" spans="1:21" s="72" customFormat="1">
      <c r="A39" s="70"/>
      <c r="B39" s="73"/>
      <c r="C39" s="71"/>
      <c r="D39" s="71"/>
      <c r="E39" s="71"/>
      <c r="F39" s="71"/>
      <c r="G39" s="71"/>
      <c r="H39" s="71"/>
      <c r="I39" s="71"/>
      <c r="J39" s="71"/>
      <c r="K39" s="71"/>
      <c r="L39" s="71"/>
      <c r="M39" s="71"/>
      <c r="N39" s="71"/>
      <c r="O39" s="71"/>
      <c r="P39" s="71"/>
      <c r="Q39" s="71"/>
      <c r="R39" s="71"/>
      <c r="S39" s="71"/>
      <c r="T39" s="71"/>
      <c r="U39" s="71"/>
    </row>
    <row r="40" spans="1:21" s="72" customFormat="1">
      <c r="A40" s="70"/>
      <c r="B40" s="70"/>
      <c r="C40" s="71"/>
      <c r="D40" s="71"/>
      <c r="E40" s="71"/>
      <c r="F40" s="71"/>
      <c r="G40" s="71"/>
      <c r="H40" s="71"/>
      <c r="I40" s="71"/>
      <c r="J40" s="71"/>
      <c r="K40" s="71"/>
      <c r="L40" s="71"/>
      <c r="M40" s="71"/>
      <c r="N40" s="71"/>
      <c r="O40" s="71"/>
      <c r="P40" s="71"/>
      <c r="Q40" s="71"/>
      <c r="R40" s="71"/>
      <c r="S40" s="71"/>
      <c r="T40" s="71"/>
      <c r="U40" s="71"/>
    </row>
    <row r="41" spans="1:21" s="72" customFormat="1">
      <c r="A41" s="70"/>
      <c r="B41" s="70"/>
      <c r="C41" s="71"/>
      <c r="D41" s="71"/>
      <c r="E41" s="71"/>
      <c r="F41" s="71"/>
      <c r="G41" s="71"/>
      <c r="H41" s="71"/>
      <c r="I41" s="71"/>
      <c r="J41" s="71"/>
      <c r="K41" s="71"/>
      <c r="L41" s="71"/>
      <c r="M41" s="71"/>
      <c r="N41" s="71"/>
      <c r="O41" s="71"/>
      <c r="P41" s="71"/>
      <c r="Q41" s="71"/>
      <c r="R41" s="71"/>
      <c r="S41" s="71"/>
      <c r="T41" s="71"/>
      <c r="U41" s="71"/>
    </row>
    <row r="42" spans="1:21" s="72" customFormat="1">
      <c r="A42" s="70"/>
      <c r="B42" s="70"/>
      <c r="C42" s="71"/>
      <c r="D42" s="71"/>
      <c r="E42" s="71"/>
      <c r="F42" s="71"/>
      <c r="G42" s="71"/>
      <c r="H42" s="71"/>
      <c r="I42" s="71"/>
      <c r="J42" s="71"/>
      <c r="K42" s="71"/>
      <c r="L42" s="71"/>
      <c r="M42" s="71"/>
      <c r="N42" s="71"/>
      <c r="O42" s="71"/>
      <c r="P42" s="71"/>
      <c r="Q42" s="71"/>
      <c r="R42" s="71"/>
      <c r="S42" s="71"/>
      <c r="T42" s="71"/>
      <c r="U42" s="71"/>
    </row>
    <row r="43" spans="1:21" s="72" customFormat="1">
      <c r="A43" s="70"/>
      <c r="B43" s="70"/>
      <c r="C43" s="71"/>
      <c r="D43" s="71"/>
      <c r="E43" s="71"/>
      <c r="F43" s="71"/>
      <c r="G43" s="71"/>
      <c r="H43" s="71"/>
      <c r="I43" s="71"/>
      <c r="J43" s="71"/>
      <c r="K43" s="71"/>
      <c r="L43" s="71"/>
      <c r="M43" s="71"/>
      <c r="N43" s="71"/>
      <c r="O43" s="71"/>
      <c r="P43" s="71"/>
      <c r="Q43" s="71"/>
      <c r="R43" s="71"/>
      <c r="S43" s="71"/>
      <c r="T43" s="71"/>
      <c r="U43" s="71"/>
    </row>
    <row r="44" spans="1:21" s="72" customFormat="1">
      <c r="A44" s="70"/>
      <c r="B44" s="70"/>
      <c r="C44" s="71"/>
      <c r="D44" s="71"/>
      <c r="E44" s="71"/>
      <c r="F44" s="71"/>
      <c r="G44" s="71"/>
      <c r="H44" s="71"/>
      <c r="I44" s="71"/>
      <c r="J44" s="71"/>
      <c r="K44" s="71"/>
      <c r="L44" s="71"/>
      <c r="M44" s="71"/>
      <c r="N44" s="71"/>
      <c r="O44" s="71"/>
      <c r="P44" s="71"/>
      <c r="Q44" s="71"/>
      <c r="R44" s="71"/>
      <c r="S44" s="71"/>
      <c r="T44" s="71"/>
      <c r="U44" s="71"/>
    </row>
    <row r="45" spans="1:21" s="72" customFormat="1">
      <c r="A45" s="70"/>
      <c r="B45" s="70"/>
      <c r="C45" s="71"/>
      <c r="D45" s="71"/>
      <c r="E45" s="71"/>
      <c r="F45" s="71"/>
      <c r="G45" s="71"/>
      <c r="H45" s="71"/>
      <c r="I45" s="71"/>
      <c r="J45" s="71"/>
      <c r="K45" s="71"/>
      <c r="L45" s="71"/>
      <c r="M45" s="71"/>
      <c r="N45" s="71"/>
      <c r="O45" s="71"/>
      <c r="P45" s="71"/>
      <c r="Q45" s="71"/>
      <c r="R45" s="71"/>
      <c r="S45" s="71"/>
      <c r="T45" s="71"/>
      <c r="U45" s="71"/>
    </row>
    <row r="46" spans="1:21" s="72" customFormat="1">
      <c r="A46" s="70"/>
      <c r="B46" s="70"/>
      <c r="C46" s="71"/>
      <c r="D46" s="71"/>
      <c r="E46" s="71"/>
      <c r="F46" s="71"/>
      <c r="G46" s="71"/>
      <c r="H46" s="71"/>
      <c r="I46" s="71"/>
      <c r="J46" s="71"/>
      <c r="K46" s="71"/>
      <c r="L46" s="71"/>
      <c r="M46" s="71"/>
      <c r="N46" s="71"/>
      <c r="O46" s="71"/>
      <c r="P46" s="71"/>
      <c r="Q46" s="71"/>
      <c r="R46" s="71"/>
      <c r="S46" s="71"/>
      <c r="T46" s="71"/>
      <c r="U46" s="71"/>
    </row>
    <row r="47" spans="1:21" s="72" customFormat="1">
      <c r="A47" s="70"/>
      <c r="B47" s="70"/>
      <c r="C47" s="71"/>
      <c r="D47" s="71"/>
      <c r="E47" s="71"/>
      <c r="F47" s="71"/>
      <c r="G47" s="71"/>
      <c r="H47" s="71"/>
      <c r="I47" s="71"/>
      <c r="J47" s="71"/>
      <c r="K47" s="71"/>
      <c r="L47" s="71"/>
      <c r="M47" s="71"/>
      <c r="N47" s="71"/>
      <c r="O47" s="71"/>
      <c r="P47" s="71"/>
      <c r="Q47" s="71"/>
      <c r="R47" s="71"/>
      <c r="S47" s="71"/>
      <c r="T47" s="71"/>
      <c r="U47" s="71"/>
    </row>
    <row r="48" spans="1:21" s="72" customFormat="1">
      <c r="A48" s="70"/>
      <c r="B48" s="70"/>
      <c r="C48" s="71"/>
      <c r="D48" s="71"/>
      <c r="E48" s="71"/>
      <c r="F48" s="71"/>
      <c r="G48" s="71"/>
      <c r="H48" s="71"/>
      <c r="I48" s="71"/>
      <c r="J48" s="71"/>
      <c r="K48" s="71"/>
      <c r="L48" s="71"/>
      <c r="M48" s="71"/>
      <c r="N48" s="71"/>
      <c r="O48" s="71"/>
      <c r="P48" s="71"/>
      <c r="Q48" s="71"/>
      <c r="R48" s="71"/>
      <c r="S48" s="71"/>
      <c r="T48" s="71"/>
      <c r="U48" s="71"/>
    </row>
    <row r="49" spans="1:21" s="72" customFormat="1">
      <c r="A49" s="70"/>
      <c r="B49" s="70"/>
      <c r="C49" s="71"/>
      <c r="D49" s="71"/>
      <c r="E49" s="71"/>
      <c r="F49" s="71"/>
      <c r="G49" s="71"/>
      <c r="H49" s="71"/>
      <c r="I49" s="71"/>
      <c r="J49" s="71"/>
      <c r="K49" s="71"/>
      <c r="L49" s="71"/>
      <c r="M49" s="71"/>
      <c r="N49" s="71"/>
      <c r="O49" s="71"/>
      <c r="P49" s="71"/>
      <c r="Q49" s="71"/>
      <c r="R49" s="71"/>
      <c r="S49" s="71"/>
      <c r="T49" s="71"/>
      <c r="U49" s="71"/>
    </row>
    <row r="50" spans="1:21" s="72" customFormat="1">
      <c r="A50" s="70"/>
      <c r="B50" s="70"/>
      <c r="C50" s="71"/>
      <c r="D50" s="71"/>
      <c r="E50" s="71"/>
      <c r="F50" s="71"/>
      <c r="G50" s="71"/>
      <c r="H50" s="71"/>
      <c r="I50" s="71"/>
      <c r="J50" s="71"/>
      <c r="K50" s="71"/>
      <c r="L50" s="71"/>
      <c r="M50" s="71"/>
      <c r="N50" s="71"/>
      <c r="O50" s="71"/>
      <c r="P50" s="71"/>
      <c r="Q50" s="71"/>
      <c r="R50" s="71"/>
      <c r="S50" s="71"/>
      <c r="T50" s="71"/>
      <c r="U50" s="71"/>
    </row>
    <row r="51" spans="1:21" s="72" customFormat="1">
      <c r="A51" s="70"/>
      <c r="B51" s="70"/>
      <c r="C51" s="71"/>
      <c r="D51" s="71"/>
      <c r="E51" s="71"/>
      <c r="F51" s="71"/>
      <c r="G51" s="71"/>
      <c r="H51" s="71"/>
      <c r="I51" s="71"/>
      <c r="J51" s="71"/>
      <c r="K51" s="71"/>
      <c r="L51" s="71"/>
      <c r="M51" s="71"/>
      <c r="N51" s="71"/>
      <c r="O51" s="71"/>
      <c r="P51" s="71"/>
      <c r="Q51" s="71"/>
      <c r="R51" s="71"/>
      <c r="S51" s="71"/>
      <c r="T51" s="71"/>
      <c r="U51" s="71"/>
    </row>
    <row r="52" spans="1:21" s="72" customFormat="1">
      <c r="A52" s="70"/>
      <c r="B52" s="70"/>
      <c r="C52" s="71"/>
      <c r="D52" s="71"/>
      <c r="E52" s="71"/>
      <c r="F52" s="71"/>
      <c r="G52" s="71"/>
      <c r="H52" s="71"/>
      <c r="I52" s="71"/>
      <c r="J52" s="71"/>
      <c r="K52" s="71"/>
      <c r="L52" s="71"/>
      <c r="M52" s="71"/>
      <c r="N52" s="71"/>
      <c r="O52" s="71"/>
      <c r="P52" s="71"/>
      <c r="Q52" s="71"/>
      <c r="R52" s="71"/>
      <c r="S52" s="71"/>
      <c r="T52" s="71"/>
      <c r="U52" s="71"/>
    </row>
    <row r="53" spans="1:21" s="72" customFormat="1">
      <c r="A53" s="70"/>
      <c r="B53" s="70"/>
      <c r="C53" s="71"/>
      <c r="D53" s="71"/>
      <c r="E53" s="71"/>
      <c r="F53" s="71"/>
      <c r="G53" s="71"/>
      <c r="H53" s="71"/>
      <c r="I53" s="71"/>
      <c r="J53" s="71"/>
      <c r="K53" s="71"/>
      <c r="L53" s="71"/>
      <c r="M53" s="71"/>
      <c r="N53" s="71"/>
      <c r="O53" s="71"/>
      <c r="P53" s="71"/>
      <c r="Q53" s="71"/>
      <c r="R53" s="71"/>
      <c r="S53" s="71"/>
      <c r="T53" s="71"/>
      <c r="U53" s="71"/>
    </row>
    <row r="54" spans="1:21" s="72" customFormat="1">
      <c r="A54" s="70"/>
      <c r="B54" s="70"/>
      <c r="C54" s="71"/>
      <c r="D54" s="71"/>
      <c r="E54" s="71"/>
      <c r="F54" s="71"/>
      <c r="G54" s="71"/>
      <c r="H54" s="71"/>
      <c r="I54" s="71"/>
      <c r="J54" s="71"/>
      <c r="K54" s="71"/>
      <c r="L54" s="71"/>
      <c r="M54" s="71"/>
      <c r="N54" s="71"/>
      <c r="O54" s="71"/>
      <c r="P54" s="71"/>
      <c r="Q54" s="71"/>
      <c r="R54" s="71"/>
      <c r="S54" s="71"/>
      <c r="T54" s="71"/>
      <c r="U54" s="71"/>
    </row>
    <row r="55" spans="1:21" s="72" customFormat="1">
      <c r="A55" s="70"/>
      <c r="B55" s="70"/>
      <c r="C55" s="71"/>
      <c r="D55" s="71"/>
      <c r="E55" s="71"/>
      <c r="F55" s="71"/>
      <c r="G55" s="71"/>
      <c r="H55" s="71"/>
      <c r="I55" s="71"/>
      <c r="J55" s="71"/>
      <c r="K55" s="71"/>
      <c r="L55" s="71"/>
      <c r="M55" s="71"/>
      <c r="N55" s="71"/>
      <c r="O55" s="71"/>
      <c r="P55" s="71"/>
      <c r="Q55" s="71"/>
      <c r="R55" s="71"/>
      <c r="S55" s="71"/>
      <c r="T55" s="71"/>
      <c r="U55" s="71"/>
    </row>
    <row r="56" spans="1:21" s="72" customFormat="1">
      <c r="A56" s="70"/>
      <c r="B56" s="70"/>
      <c r="C56" s="71"/>
      <c r="D56" s="71"/>
      <c r="E56" s="71"/>
      <c r="F56" s="71"/>
      <c r="G56" s="71"/>
      <c r="H56" s="71"/>
      <c r="I56" s="71"/>
      <c r="J56" s="71"/>
      <c r="K56" s="71"/>
      <c r="L56" s="71"/>
      <c r="M56" s="71"/>
      <c r="N56" s="71"/>
      <c r="O56" s="71"/>
      <c r="P56" s="71"/>
      <c r="Q56" s="71"/>
      <c r="R56" s="71"/>
      <c r="S56" s="71"/>
      <c r="T56" s="71"/>
      <c r="U56" s="71"/>
    </row>
    <row r="57" spans="1:21" s="72" customFormat="1">
      <c r="A57" s="70"/>
      <c r="B57" s="70"/>
      <c r="C57" s="71"/>
      <c r="D57" s="71"/>
      <c r="E57" s="71"/>
      <c r="F57" s="71"/>
      <c r="G57" s="71"/>
      <c r="H57" s="71"/>
      <c r="I57" s="71"/>
      <c r="J57" s="71"/>
      <c r="K57" s="71"/>
      <c r="L57" s="71"/>
      <c r="M57" s="71"/>
      <c r="N57" s="71"/>
      <c r="O57" s="71"/>
      <c r="P57" s="71"/>
      <c r="Q57" s="71"/>
      <c r="R57" s="71"/>
      <c r="S57" s="71"/>
      <c r="T57" s="71"/>
      <c r="U57" s="71"/>
    </row>
    <row r="58" spans="1:21" s="72" customFormat="1">
      <c r="A58" s="70"/>
      <c r="B58" s="70"/>
      <c r="C58" s="71"/>
      <c r="D58" s="71"/>
      <c r="E58" s="71"/>
      <c r="F58" s="71"/>
      <c r="G58" s="71"/>
      <c r="H58" s="71"/>
      <c r="I58" s="71"/>
      <c r="J58" s="71"/>
      <c r="K58" s="71"/>
      <c r="L58" s="71"/>
      <c r="M58" s="71"/>
      <c r="N58" s="71"/>
      <c r="O58" s="71"/>
      <c r="P58" s="71"/>
      <c r="Q58" s="71"/>
      <c r="R58" s="71"/>
      <c r="S58" s="71"/>
      <c r="T58" s="71"/>
      <c r="U58" s="71"/>
    </row>
    <row r="59" spans="1:21" s="72" customFormat="1">
      <c r="A59" s="70"/>
      <c r="B59" s="70"/>
      <c r="C59" s="71"/>
      <c r="D59" s="71"/>
      <c r="E59" s="71"/>
      <c r="F59" s="71"/>
      <c r="G59" s="71"/>
      <c r="H59" s="71"/>
      <c r="I59" s="71"/>
      <c r="J59" s="71"/>
      <c r="K59" s="71"/>
      <c r="L59" s="71"/>
      <c r="M59" s="71"/>
      <c r="N59" s="71"/>
      <c r="O59" s="71"/>
      <c r="P59" s="71"/>
      <c r="Q59" s="71"/>
      <c r="R59" s="71"/>
      <c r="S59" s="71"/>
      <c r="T59" s="71"/>
      <c r="U59" s="71"/>
    </row>
    <row r="60" spans="1:21" s="72" customFormat="1">
      <c r="A60" s="70"/>
      <c r="B60" s="70"/>
      <c r="C60" s="71"/>
      <c r="D60" s="71"/>
      <c r="E60" s="71"/>
      <c r="F60" s="71"/>
      <c r="G60" s="71"/>
      <c r="H60" s="71"/>
      <c r="I60" s="71"/>
      <c r="J60" s="71"/>
      <c r="K60" s="71"/>
      <c r="L60" s="71"/>
      <c r="M60" s="71"/>
      <c r="N60" s="71"/>
      <c r="O60" s="71"/>
      <c r="P60" s="71"/>
      <c r="Q60" s="71"/>
      <c r="R60" s="71"/>
      <c r="S60" s="71"/>
      <c r="T60" s="71"/>
      <c r="U60" s="71"/>
    </row>
    <row r="61" spans="1:21" s="72" customFormat="1">
      <c r="A61" s="70"/>
      <c r="B61" s="70"/>
      <c r="C61" s="71"/>
      <c r="D61" s="71"/>
      <c r="E61" s="71"/>
      <c r="F61" s="71"/>
      <c r="G61" s="71"/>
      <c r="H61" s="71"/>
      <c r="I61" s="71"/>
      <c r="J61" s="71"/>
      <c r="K61" s="71"/>
      <c r="L61" s="71"/>
      <c r="M61" s="71"/>
      <c r="N61" s="71"/>
      <c r="O61" s="71"/>
      <c r="P61" s="71"/>
      <c r="Q61" s="71"/>
      <c r="R61" s="71"/>
      <c r="S61" s="71"/>
      <c r="T61" s="71"/>
      <c r="U61" s="71"/>
    </row>
    <row r="62" spans="1:21" s="72" customFormat="1">
      <c r="A62" s="70"/>
      <c r="B62" s="70"/>
      <c r="C62" s="71"/>
      <c r="D62" s="71"/>
      <c r="E62" s="71"/>
      <c r="F62" s="71"/>
      <c r="G62" s="71"/>
      <c r="H62" s="71"/>
      <c r="I62" s="71"/>
      <c r="J62" s="71"/>
      <c r="K62" s="71"/>
      <c r="L62" s="71"/>
      <c r="M62" s="71"/>
      <c r="N62" s="71"/>
      <c r="O62" s="71"/>
      <c r="P62" s="71"/>
      <c r="Q62" s="71"/>
      <c r="R62" s="71"/>
      <c r="S62" s="71"/>
      <c r="T62" s="71"/>
      <c r="U62" s="71"/>
    </row>
    <row r="63" spans="1:21" s="72" customFormat="1">
      <c r="A63" s="70"/>
      <c r="B63" s="70"/>
      <c r="C63" s="71"/>
      <c r="D63" s="71"/>
      <c r="E63" s="71"/>
      <c r="F63" s="71"/>
      <c r="G63" s="71"/>
      <c r="H63" s="71"/>
      <c r="I63" s="71"/>
      <c r="J63" s="71"/>
      <c r="K63" s="71"/>
      <c r="L63" s="71"/>
      <c r="M63" s="71"/>
      <c r="N63" s="71"/>
      <c r="O63" s="71"/>
      <c r="P63" s="71"/>
      <c r="Q63" s="71"/>
      <c r="R63" s="71"/>
      <c r="S63" s="71"/>
      <c r="T63" s="71"/>
      <c r="U63" s="71"/>
    </row>
    <row r="64" spans="1:21" s="72" customFormat="1">
      <c r="A64" s="70"/>
      <c r="B64" s="70"/>
      <c r="C64" s="71"/>
      <c r="D64" s="71"/>
      <c r="E64" s="71"/>
      <c r="F64" s="71"/>
      <c r="G64" s="71"/>
      <c r="H64" s="71"/>
      <c r="I64" s="71"/>
      <c r="J64" s="71"/>
      <c r="K64" s="71"/>
      <c r="L64" s="71"/>
      <c r="M64" s="71"/>
      <c r="N64" s="71"/>
      <c r="O64" s="71"/>
      <c r="P64" s="71"/>
      <c r="Q64" s="71"/>
      <c r="R64" s="71"/>
      <c r="S64" s="71"/>
      <c r="T64" s="71"/>
      <c r="U64" s="71"/>
    </row>
    <row r="65" spans="1:21" s="72" customFormat="1">
      <c r="A65" s="70"/>
      <c r="B65" s="70"/>
      <c r="C65" s="71"/>
      <c r="D65" s="71"/>
      <c r="E65" s="71"/>
      <c r="F65" s="71"/>
      <c r="G65" s="71"/>
      <c r="H65" s="71"/>
      <c r="I65" s="71"/>
      <c r="J65" s="71"/>
      <c r="K65" s="71"/>
      <c r="L65" s="71"/>
      <c r="M65" s="71"/>
      <c r="N65" s="71"/>
      <c r="O65" s="71"/>
      <c r="P65" s="71"/>
      <c r="Q65" s="71"/>
      <c r="R65" s="71"/>
      <c r="S65" s="71"/>
      <c r="T65" s="71"/>
      <c r="U65" s="71"/>
    </row>
    <row r="66" spans="1:21" s="72" customFormat="1">
      <c r="A66" s="70"/>
      <c r="B66" s="70"/>
      <c r="C66" s="71"/>
      <c r="D66" s="71"/>
      <c r="E66" s="71"/>
      <c r="F66" s="71"/>
      <c r="G66" s="71"/>
      <c r="H66" s="71"/>
      <c r="I66" s="71"/>
      <c r="J66" s="71"/>
      <c r="K66" s="71"/>
      <c r="L66" s="71"/>
      <c r="M66" s="71"/>
      <c r="N66" s="71"/>
      <c r="O66" s="71"/>
      <c r="P66" s="71"/>
      <c r="Q66" s="71"/>
      <c r="R66" s="71"/>
      <c r="S66" s="71"/>
      <c r="T66" s="71"/>
      <c r="U66" s="71"/>
    </row>
    <row r="67" spans="1:21" s="72" customFormat="1">
      <c r="A67" s="70"/>
      <c r="B67" s="70"/>
      <c r="C67" s="71"/>
      <c r="D67" s="71"/>
      <c r="E67" s="71"/>
      <c r="F67" s="71"/>
      <c r="G67" s="71"/>
      <c r="H67" s="71"/>
      <c r="I67" s="71"/>
      <c r="J67" s="71"/>
      <c r="K67" s="71"/>
      <c r="L67" s="71"/>
      <c r="M67" s="71"/>
      <c r="N67" s="71"/>
      <c r="O67" s="71"/>
      <c r="P67" s="71"/>
      <c r="Q67" s="71"/>
      <c r="R67" s="71"/>
      <c r="S67" s="71"/>
      <c r="T67" s="71"/>
      <c r="U67" s="71"/>
    </row>
    <row r="68" spans="1:21" s="72" customFormat="1">
      <c r="A68" s="70"/>
      <c r="B68" s="70"/>
      <c r="C68" s="71"/>
      <c r="D68" s="71"/>
      <c r="E68" s="71"/>
      <c r="F68" s="71"/>
      <c r="G68" s="71"/>
      <c r="H68" s="71"/>
      <c r="I68" s="71"/>
      <c r="J68" s="71"/>
      <c r="K68" s="71"/>
      <c r="L68" s="71"/>
      <c r="M68" s="71"/>
      <c r="N68" s="71"/>
      <c r="O68" s="71"/>
      <c r="P68" s="71"/>
      <c r="Q68" s="71"/>
      <c r="R68" s="71"/>
      <c r="S68" s="71"/>
      <c r="T68" s="71"/>
      <c r="U68" s="71"/>
    </row>
    <row r="69" spans="1:21" s="72" customFormat="1">
      <c r="A69" s="70"/>
      <c r="B69" s="70"/>
      <c r="C69" s="71"/>
      <c r="D69" s="71"/>
      <c r="E69" s="71"/>
      <c r="F69" s="71"/>
      <c r="G69" s="71"/>
      <c r="H69" s="71"/>
      <c r="I69" s="71"/>
      <c r="J69" s="71"/>
      <c r="K69" s="71"/>
      <c r="L69" s="71"/>
      <c r="M69" s="71"/>
      <c r="N69" s="71"/>
      <c r="O69" s="71"/>
      <c r="P69" s="71"/>
      <c r="Q69" s="71"/>
      <c r="R69" s="71"/>
      <c r="S69" s="71"/>
      <c r="T69" s="71"/>
      <c r="U69" s="71"/>
    </row>
    <row r="70" spans="1:21" s="72" customFormat="1">
      <c r="A70" s="70"/>
      <c r="B70" s="70"/>
      <c r="C70" s="71"/>
      <c r="D70" s="71"/>
      <c r="E70" s="71"/>
      <c r="F70" s="71"/>
      <c r="G70" s="71"/>
      <c r="H70" s="71"/>
      <c r="I70" s="71"/>
      <c r="J70" s="71"/>
      <c r="K70" s="71"/>
      <c r="L70" s="71"/>
      <c r="M70" s="71"/>
      <c r="N70" s="71"/>
      <c r="O70" s="71"/>
      <c r="P70" s="71"/>
      <c r="Q70" s="71"/>
      <c r="R70" s="71"/>
      <c r="S70" s="71"/>
      <c r="T70" s="71"/>
      <c r="U70" s="71"/>
    </row>
    <row r="71" spans="1:21" s="72" customFormat="1">
      <c r="A71" s="70"/>
      <c r="B71" s="70"/>
      <c r="C71" s="71"/>
      <c r="D71" s="71"/>
      <c r="E71" s="71"/>
      <c r="F71" s="71"/>
      <c r="G71" s="71"/>
      <c r="H71" s="71"/>
      <c r="I71" s="71"/>
      <c r="J71" s="71"/>
      <c r="K71" s="71"/>
      <c r="L71" s="71"/>
      <c r="M71" s="71"/>
      <c r="N71" s="71"/>
      <c r="O71" s="71"/>
      <c r="P71" s="71"/>
      <c r="Q71" s="71"/>
      <c r="R71" s="71"/>
      <c r="S71" s="71"/>
      <c r="T71" s="71"/>
      <c r="U71" s="71"/>
    </row>
    <row r="72" spans="1:21" s="72" customFormat="1">
      <c r="A72" s="70"/>
      <c r="B72" s="70"/>
      <c r="C72" s="71"/>
      <c r="D72" s="71"/>
      <c r="E72" s="71"/>
      <c r="F72" s="71"/>
      <c r="G72" s="71"/>
      <c r="H72" s="71"/>
      <c r="I72" s="71"/>
      <c r="J72" s="71"/>
      <c r="K72" s="71"/>
      <c r="L72" s="71"/>
      <c r="M72" s="71"/>
      <c r="N72" s="71"/>
      <c r="O72" s="71"/>
      <c r="P72" s="71"/>
      <c r="Q72" s="71"/>
      <c r="R72" s="71"/>
      <c r="S72" s="71"/>
      <c r="T72" s="71"/>
      <c r="U72" s="71"/>
    </row>
    <row r="73" spans="1:21" s="72" customFormat="1">
      <c r="A73" s="70"/>
      <c r="B73" s="70"/>
      <c r="C73" s="71"/>
      <c r="D73" s="71"/>
      <c r="E73" s="71"/>
      <c r="F73" s="71"/>
      <c r="G73" s="71"/>
      <c r="H73" s="71"/>
      <c r="I73" s="71"/>
      <c r="J73" s="71"/>
      <c r="K73" s="71"/>
      <c r="L73" s="71"/>
      <c r="M73" s="71"/>
      <c r="N73" s="71"/>
      <c r="O73" s="71"/>
      <c r="P73" s="71"/>
      <c r="Q73" s="71"/>
      <c r="R73" s="71"/>
      <c r="S73" s="71"/>
      <c r="T73" s="71"/>
      <c r="U73" s="71"/>
    </row>
    <row r="74" spans="1:21" s="72" customFormat="1">
      <c r="A74" s="70"/>
      <c r="B74" s="70"/>
      <c r="C74" s="71"/>
      <c r="D74" s="71"/>
      <c r="E74" s="71"/>
      <c r="F74" s="71"/>
      <c r="G74" s="71"/>
      <c r="H74" s="71"/>
      <c r="I74" s="71"/>
      <c r="J74" s="71"/>
      <c r="K74" s="71"/>
      <c r="L74" s="71"/>
      <c r="M74" s="71"/>
      <c r="N74" s="71"/>
      <c r="O74" s="71"/>
      <c r="P74" s="71"/>
      <c r="Q74" s="71"/>
      <c r="R74" s="71"/>
      <c r="S74" s="71"/>
      <c r="T74" s="71"/>
      <c r="U74" s="71"/>
    </row>
    <row r="75" spans="1:21" s="72" customFormat="1">
      <c r="A75" s="70"/>
      <c r="B75" s="70"/>
      <c r="C75" s="71"/>
      <c r="D75" s="71"/>
      <c r="E75" s="71"/>
      <c r="F75" s="71"/>
      <c r="G75" s="71"/>
      <c r="H75" s="71"/>
      <c r="I75" s="71"/>
      <c r="J75" s="71"/>
      <c r="K75" s="71"/>
      <c r="L75" s="71"/>
      <c r="M75" s="71"/>
      <c r="N75" s="71"/>
      <c r="O75" s="71"/>
      <c r="P75" s="71"/>
      <c r="Q75" s="71"/>
      <c r="R75" s="71"/>
      <c r="S75" s="71"/>
      <c r="T75" s="71"/>
      <c r="U75" s="71"/>
    </row>
    <row r="76" spans="1:21" s="72" customFormat="1">
      <c r="A76" s="70"/>
      <c r="B76" s="70"/>
      <c r="C76" s="71"/>
      <c r="D76" s="71"/>
      <c r="E76" s="71"/>
      <c r="F76" s="71"/>
      <c r="G76" s="71"/>
      <c r="H76" s="71"/>
      <c r="I76" s="71"/>
      <c r="J76" s="71"/>
      <c r="K76" s="71"/>
      <c r="L76" s="71"/>
      <c r="M76" s="71"/>
      <c r="N76" s="71"/>
      <c r="O76" s="71"/>
      <c r="P76" s="71"/>
      <c r="Q76" s="71"/>
      <c r="R76" s="71"/>
      <c r="S76" s="71"/>
      <c r="T76" s="71"/>
      <c r="U76" s="71"/>
    </row>
    <row r="77" spans="1:21" s="72" customFormat="1">
      <c r="A77" s="70"/>
      <c r="B77" s="70"/>
      <c r="C77" s="71"/>
      <c r="D77" s="71"/>
      <c r="E77" s="71"/>
      <c r="F77" s="71"/>
      <c r="G77" s="71"/>
      <c r="H77" s="71"/>
      <c r="I77" s="71"/>
      <c r="J77" s="71"/>
      <c r="K77" s="71"/>
      <c r="L77" s="71"/>
      <c r="M77" s="71"/>
      <c r="N77" s="71"/>
      <c r="O77" s="71"/>
      <c r="P77" s="71"/>
      <c r="Q77" s="71"/>
      <c r="R77" s="71"/>
      <c r="S77" s="71"/>
      <c r="T77" s="71"/>
      <c r="U77" s="71"/>
    </row>
    <row r="78" spans="1:21" s="72" customFormat="1">
      <c r="A78" s="70"/>
      <c r="B78" s="70"/>
      <c r="C78" s="71"/>
      <c r="D78" s="71"/>
      <c r="E78" s="71"/>
      <c r="F78" s="71"/>
      <c r="G78" s="71"/>
      <c r="H78" s="71"/>
      <c r="I78" s="71"/>
      <c r="J78" s="71"/>
      <c r="K78" s="71"/>
      <c r="L78" s="71"/>
      <c r="M78" s="71"/>
      <c r="N78" s="71"/>
      <c r="O78" s="71"/>
      <c r="P78" s="71"/>
      <c r="Q78" s="71"/>
      <c r="R78" s="71"/>
      <c r="S78" s="71"/>
      <c r="T78" s="71"/>
      <c r="U78" s="71"/>
    </row>
    <row r="79" spans="1:21" s="72" customFormat="1">
      <c r="A79" s="70"/>
      <c r="B79" s="70"/>
      <c r="C79" s="71"/>
      <c r="D79" s="71"/>
      <c r="E79" s="71"/>
      <c r="F79" s="71"/>
      <c r="G79" s="71"/>
      <c r="H79" s="71"/>
      <c r="I79" s="71"/>
      <c r="J79" s="71"/>
      <c r="K79" s="71"/>
      <c r="L79" s="71"/>
      <c r="M79" s="71"/>
      <c r="N79" s="71"/>
      <c r="O79" s="71"/>
      <c r="P79" s="71"/>
      <c r="Q79" s="71"/>
      <c r="R79" s="71"/>
      <c r="S79" s="71"/>
      <c r="T79" s="71"/>
      <c r="U79" s="71"/>
    </row>
    <row r="80" spans="1:21" s="72" customFormat="1">
      <c r="A80" s="70"/>
      <c r="B80" s="70"/>
      <c r="C80" s="71"/>
      <c r="D80" s="71"/>
      <c r="E80" s="71"/>
      <c r="F80" s="71"/>
      <c r="G80" s="71"/>
      <c r="H80" s="71"/>
      <c r="I80" s="71"/>
      <c r="J80" s="71"/>
      <c r="K80" s="71"/>
      <c r="L80" s="71"/>
      <c r="M80" s="71"/>
      <c r="N80" s="71"/>
      <c r="O80" s="71"/>
      <c r="P80" s="71"/>
      <c r="Q80" s="71"/>
      <c r="R80" s="71"/>
      <c r="S80" s="71"/>
      <c r="T80" s="71"/>
      <c r="U80" s="71"/>
    </row>
    <row r="81" spans="1:21" s="72" customFormat="1">
      <c r="A81" s="70"/>
      <c r="B81" s="70"/>
      <c r="C81" s="71"/>
      <c r="D81" s="71"/>
      <c r="E81" s="71"/>
      <c r="F81" s="71"/>
      <c r="G81" s="71"/>
      <c r="H81" s="71"/>
      <c r="I81" s="71"/>
      <c r="J81" s="71"/>
      <c r="K81" s="71"/>
      <c r="L81" s="71"/>
      <c r="M81" s="71"/>
      <c r="N81" s="71"/>
      <c r="O81" s="71"/>
      <c r="P81" s="71"/>
      <c r="Q81" s="71"/>
      <c r="R81" s="71"/>
      <c r="S81" s="71"/>
      <c r="T81" s="71"/>
      <c r="U81" s="71"/>
    </row>
    <row r="82" spans="1:21" s="72" customFormat="1">
      <c r="A82" s="70"/>
      <c r="B82" s="70"/>
      <c r="C82" s="71"/>
      <c r="D82" s="71"/>
      <c r="E82" s="71"/>
      <c r="F82" s="71"/>
      <c r="G82" s="71"/>
      <c r="H82" s="71"/>
      <c r="I82" s="71"/>
      <c r="J82" s="71"/>
      <c r="K82" s="71"/>
      <c r="L82" s="71"/>
      <c r="M82" s="71"/>
      <c r="N82" s="71"/>
      <c r="O82" s="71"/>
      <c r="P82" s="71"/>
      <c r="Q82" s="71"/>
      <c r="R82" s="71"/>
      <c r="S82" s="71"/>
      <c r="T82" s="71"/>
      <c r="U82" s="71"/>
    </row>
    <row r="83" spans="1:21" s="72" customFormat="1">
      <c r="A83" s="70"/>
      <c r="B83" s="70"/>
      <c r="C83" s="71"/>
      <c r="D83" s="71"/>
      <c r="E83" s="71"/>
      <c r="F83" s="71"/>
      <c r="G83" s="71"/>
      <c r="H83" s="71"/>
      <c r="I83" s="71"/>
      <c r="J83" s="71"/>
      <c r="K83" s="71"/>
      <c r="L83" s="71"/>
      <c r="M83" s="71"/>
      <c r="N83" s="71"/>
      <c r="O83" s="71"/>
      <c r="P83" s="71"/>
      <c r="Q83" s="71"/>
      <c r="R83" s="71"/>
      <c r="S83" s="71"/>
      <c r="T83" s="71"/>
      <c r="U83" s="71"/>
    </row>
    <row r="84" spans="1:21" s="72" customFormat="1">
      <c r="A84" s="70"/>
      <c r="B84" s="70"/>
      <c r="C84" s="71"/>
      <c r="D84" s="71"/>
      <c r="E84" s="71"/>
      <c r="F84" s="71"/>
      <c r="G84" s="71"/>
      <c r="H84" s="71"/>
      <c r="I84" s="71"/>
      <c r="J84" s="71"/>
      <c r="K84" s="71"/>
      <c r="L84" s="71"/>
      <c r="M84" s="71"/>
      <c r="N84" s="71"/>
      <c r="O84" s="71"/>
      <c r="P84" s="71"/>
      <c r="Q84" s="71"/>
      <c r="R84" s="71"/>
      <c r="S84" s="71"/>
      <c r="T84" s="71"/>
      <c r="U84" s="71"/>
    </row>
    <row r="85" spans="1:21" s="72" customFormat="1">
      <c r="A85" s="70"/>
      <c r="B85" s="70"/>
      <c r="C85" s="71"/>
      <c r="D85" s="71"/>
      <c r="E85" s="71"/>
      <c r="F85" s="71"/>
      <c r="G85" s="71"/>
      <c r="H85" s="71"/>
      <c r="I85" s="71"/>
      <c r="J85" s="71"/>
      <c r="K85" s="71"/>
      <c r="L85" s="71"/>
      <c r="M85" s="71"/>
      <c r="N85" s="71"/>
      <c r="O85" s="71"/>
      <c r="P85" s="71"/>
      <c r="Q85" s="71"/>
      <c r="R85" s="71"/>
      <c r="S85" s="71"/>
      <c r="T85" s="71"/>
      <c r="U85" s="71"/>
    </row>
    <row r="86" spans="1:21" s="72" customFormat="1">
      <c r="A86" s="70"/>
      <c r="B86" s="70"/>
      <c r="C86" s="71"/>
      <c r="D86" s="71"/>
      <c r="E86" s="71"/>
      <c r="F86" s="71"/>
      <c r="G86" s="71"/>
      <c r="H86" s="71"/>
      <c r="I86" s="71"/>
      <c r="J86" s="71"/>
      <c r="K86" s="71"/>
      <c r="L86" s="71"/>
      <c r="M86" s="71"/>
      <c r="N86" s="71"/>
      <c r="O86" s="71"/>
      <c r="P86" s="71"/>
      <c r="Q86" s="71"/>
      <c r="R86" s="71"/>
      <c r="S86" s="71"/>
      <c r="T86" s="71"/>
      <c r="U86" s="71"/>
    </row>
    <row r="87" spans="1:21" s="72" customFormat="1">
      <c r="A87" s="70"/>
      <c r="B87" s="70"/>
      <c r="C87" s="71"/>
      <c r="D87" s="71"/>
      <c r="E87" s="71"/>
      <c r="F87" s="71"/>
      <c r="G87" s="71"/>
      <c r="H87" s="71"/>
      <c r="I87" s="71"/>
      <c r="J87" s="71"/>
      <c r="K87" s="71"/>
      <c r="L87" s="71"/>
      <c r="M87" s="71"/>
      <c r="N87" s="71"/>
      <c r="O87" s="71"/>
      <c r="P87" s="71"/>
      <c r="Q87" s="71"/>
      <c r="R87" s="71"/>
      <c r="S87" s="71"/>
      <c r="T87" s="71"/>
      <c r="U87" s="71"/>
    </row>
    <row r="88" spans="1:21" s="72" customFormat="1">
      <c r="A88" s="70"/>
      <c r="B88" s="70"/>
      <c r="C88" s="71"/>
      <c r="D88" s="71"/>
      <c r="E88" s="71"/>
      <c r="F88" s="71"/>
      <c r="G88" s="71"/>
      <c r="H88" s="71"/>
      <c r="I88" s="71"/>
      <c r="J88" s="71"/>
      <c r="K88" s="71"/>
      <c r="L88" s="71"/>
      <c r="M88" s="71"/>
      <c r="N88" s="71"/>
      <c r="O88" s="71"/>
      <c r="P88" s="71"/>
      <c r="Q88" s="71"/>
      <c r="R88" s="71"/>
      <c r="S88" s="71"/>
      <c r="T88" s="71"/>
      <c r="U88" s="71"/>
    </row>
    <row r="89" spans="1:21" s="72" customFormat="1">
      <c r="A89" s="70"/>
      <c r="B89" s="70"/>
      <c r="C89" s="71"/>
      <c r="D89" s="71"/>
      <c r="E89" s="71"/>
      <c r="F89" s="71"/>
      <c r="G89" s="71"/>
      <c r="H89" s="71"/>
      <c r="I89" s="71"/>
      <c r="J89" s="71"/>
      <c r="K89" s="71"/>
      <c r="L89" s="71"/>
      <c r="M89" s="71"/>
      <c r="N89" s="71"/>
      <c r="O89" s="71"/>
      <c r="P89" s="71"/>
      <c r="Q89" s="71"/>
      <c r="R89" s="71"/>
      <c r="S89" s="71"/>
      <c r="T89" s="71"/>
      <c r="U89" s="71"/>
    </row>
    <row r="90" spans="1:21" s="72" customFormat="1">
      <c r="A90" s="70"/>
      <c r="B90" s="70"/>
      <c r="C90" s="71"/>
      <c r="D90" s="71"/>
      <c r="E90" s="71"/>
      <c r="F90" s="71"/>
      <c r="G90" s="71"/>
      <c r="H90" s="71"/>
      <c r="I90" s="71"/>
      <c r="J90" s="71"/>
      <c r="K90" s="71"/>
      <c r="L90" s="71"/>
      <c r="M90" s="71"/>
      <c r="N90" s="71"/>
      <c r="O90" s="71"/>
      <c r="P90" s="71"/>
      <c r="Q90" s="71"/>
      <c r="R90" s="71"/>
      <c r="S90" s="71"/>
      <c r="T90" s="71"/>
      <c r="U90" s="71"/>
    </row>
    <row r="91" spans="1:21" s="72" customFormat="1">
      <c r="A91" s="70"/>
      <c r="B91" s="70"/>
      <c r="C91" s="71"/>
      <c r="D91" s="71"/>
      <c r="E91" s="71"/>
      <c r="F91" s="71"/>
      <c r="G91" s="71"/>
      <c r="H91" s="71"/>
      <c r="I91" s="71"/>
      <c r="J91" s="71"/>
      <c r="K91" s="71"/>
      <c r="L91" s="71"/>
      <c r="M91" s="71"/>
      <c r="N91" s="71"/>
      <c r="O91" s="71"/>
      <c r="P91" s="71"/>
      <c r="Q91" s="71"/>
      <c r="R91" s="71"/>
      <c r="S91" s="71"/>
      <c r="T91" s="71"/>
      <c r="U91" s="71"/>
    </row>
    <row r="92" spans="1:21" s="72" customFormat="1">
      <c r="A92" s="70"/>
      <c r="B92" s="70"/>
      <c r="C92" s="71"/>
      <c r="D92" s="71"/>
      <c r="E92" s="71"/>
      <c r="F92" s="71"/>
      <c r="G92" s="71"/>
      <c r="H92" s="71"/>
      <c r="I92" s="71"/>
      <c r="J92" s="71"/>
      <c r="K92" s="71"/>
      <c r="L92" s="71"/>
      <c r="M92" s="71"/>
      <c r="N92" s="71"/>
      <c r="O92" s="71"/>
      <c r="P92" s="71"/>
      <c r="Q92" s="71"/>
      <c r="R92" s="71"/>
      <c r="S92" s="71"/>
      <c r="T92" s="71"/>
      <c r="U92" s="71"/>
    </row>
    <row r="93" spans="1:21" s="72" customFormat="1">
      <c r="A93" s="70"/>
      <c r="B93" s="70"/>
      <c r="C93" s="71"/>
      <c r="D93" s="71"/>
      <c r="E93" s="71"/>
      <c r="F93" s="71"/>
      <c r="G93" s="71"/>
      <c r="H93" s="71"/>
      <c r="I93" s="71"/>
      <c r="J93" s="71"/>
      <c r="K93" s="71"/>
      <c r="L93" s="71"/>
      <c r="M93" s="71"/>
      <c r="N93" s="71"/>
      <c r="O93" s="71"/>
      <c r="P93" s="71"/>
      <c r="Q93" s="71"/>
      <c r="R93" s="71"/>
      <c r="S93" s="71"/>
      <c r="T93" s="71"/>
      <c r="U93" s="71"/>
    </row>
    <row r="94" spans="1:21" s="72" customFormat="1">
      <c r="A94" s="70"/>
      <c r="B94" s="70"/>
      <c r="C94" s="71"/>
      <c r="D94" s="71"/>
      <c r="E94" s="71"/>
      <c r="F94" s="71"/>
      <c r="G94" s="71"/>
      <c r="H94" s="71"/>
      <c r="I94" s="71"/>
      <c r="J94" s="71"/>
      <c r="K94" s="71"/>
      <c r="L94" s="71"/>
      <c r="M94" s="71"/>
      <c r="N94" s="71"/>
      <c r="O94" s="71"/>
      <c r="P94" s="71"/>
      <c r="Q94" s="71"/>
      <c r="R94" s="71"/>
      <c r="S94" s="71"/>
      <c r="T94" s="71"/>
      <c r="U94" s="71"/>
    </row>
    <row r="95" spans="1:21" s="72" customFormat="1">
      <c r="A95" s="70"/>
      <c r="B95" s="70"/>
      <c r="C95" s="71"/>
      <c r="D95" s="71"/>
      <c r="E95" s="71"/>
      <c r="F95" s="71"/>
      <c r="G95" s="71"/>
      <c r="H95" s="71"/>
      <c r="I95" s="71"/>
      <c r="J95" s="71"/>
      <c r="K95" s="71"/>
      <c r="L95" s="71"/>
      <c r="M95" s="71"/>
      <c r="N95" s="71"/>
      <c r="O95" s="71"/>
      <c r="P95" s="71"/>
      <c r="Q95" s="71"/>
      <c r="R95" s="71"/>
      <c r="S95" s="71"/>
      <c r="T95" s="71"/>
      <c r="U95" s="71"/>
    </row>
    <row r="96" spans="1:21" s="72" customFormat="1">
      <c r="A96" s="70"/>
      <c r="B96" s="70"/>
      <c r="C96" s="71"/>
      <c r="D96" s="71"/>
      <c r="E96" s="71"/>
      <c r="F96" s="71"/>
      <c r="G96" s="71"/>
      <c r="H96" s="71"/>
      <c r="I96" s="71"/>
      <c r="J96" s="71"/>
      <c r="K96" s="71"/>
      <c r="L96" s="71"/>
      <c r="M96" s="71"/>
      <c r="N96" s="71"/>
      <c r="O96" s="71"/>
      <c r="P96" s="71"/>
      <c r="Q96" s="71"/>
      <c r="R96" s="71"/>
      <c r="S96" s="71"/>
      <c r="T96" s="71"/>
      <c r="U96" s="71"/>
    </row>
    <row r="97" spans="1:21" s="72" customFormat="1">
      <c r="A97" s="70"/>
      <c r="B97" s="70"/>
      <c r="C97" s="71"/>
      <c r="D97" s="71"/>
      <c r="E97" s="71"/>
      <c r="F97" s="71"/>
      <c r="G97" s="71"/>
      <c r="H97" s="71"/>
      <c r="I97" s="71"/>
      <c r="J97" s="71"/>
      <c r="K97" s="71"/>
      <c r="L97" s="71"/>
      <c r="M97" s="71"/>
      <c r="N97" s="71"/>
      <c r="O97" s="71"/>
      <c r="P97" s="71"/>
      <c r="Q97" s="71"/>
      <c r="R97" s="71"/>
      <c r="S97" s="71"/>
      <c r="T97" s="71"/>
      <c r="U97" s="71"/>
    </row>
    <row r="98" spans="1:21" s="72" customFormat="1">
      <c r="A98" s="70"/>
      <c r="B98" s="70"/>
      <c r="C98" s="71"/>
      <c r="D98" s="71"/>
      <c r="E98" s="71"/>
      <c r="F98" s="71"/>
      <c r="G98" s="71"/>
      <c r="H98" s="71"/>
      <c r="I98" s="71"/>
      <c r="J98" s="71"/>
      <c r="K98" s="71"/>
      <c r="L98" s="71"/>
      <c r="M98" s="71"/>
      <c r="N98" s="71"/>
      <c r="O98" s="71"/>
      <c r="P98" s="71"/>
      <c r="Q98" s="71"/>
      <c r="R98" s="71"/>
      <c r="S98" s="71"/>
      <c r="T98" s="71"/>
      <c r="U98" s="71"/>
    </row>
    <row r="99" spans="1:21" s="72" customFormat="1">
      <c r="A99" s="70"/>
      <c r="B99" s="70"/>
      <c r="C99" s="71"/>
      <c r="D99" s="71"/>
      <c r="E99" s="71"/>
      <c r="F99" s="71"/>
      <c r="G99" s="71"/>
      <c r="H99" s="71"/>
      <c r="I99" s="71"/>
      <c r="J99" s="71"/>
      <c r="K99" s="71"/>
      <c r="L99" s="71"/>
      <c r="M99" s="71"/>
      <c r="N99" s="71"/>
      <c r="O99" s="71"/>
      <c r="P99" s="71"/>
      <c r="Q99" s="71"/>
      <c r="R99" s="71"/>
      <c r="S99" s="71"/>
      <c r="T99" s="71"/>
      <c r="U99" s="71"/>
    </row>
    <row r="100" spans="1:21" s="72" customFormat="1">
      <c r="A100" s="70"/>
      <c r="B100" s="70"/>
      <c r="C100" s="71"/>
      <c r="D100" s="71"/>
      <c r="E100" s="71"/>
      <c r="F100" s="71"/>
      <c r="G100" s="71"/>
      <c r="H100" s="71"/>
      <c r="I100" s="71"/>
      <c r="J100" s="71"/>
      <c r="K100" s="71"/>
      <c r="L100" s="71"/>
      <c r="M100" s="71"/>
      <c r="N100" s="71"/>
      <c r="O100" s="71"/>
      <c r="P100" s="71"/>
      <c r="Q100" s="71"/>
      <c r="R100" s="71"/>
      <c r="S100" s="71"/>
      <c r="T100" s="71"/>
      <c r="U100" s="71"/>
    </row>
    <row r="101" spans="1:21" s="72" customFormat="1">
      <c r="A101" s="70"/>
      <c r="B101" s="70"/>
      <c r="C101" s="71"/>
      <c r="D101" s="71"/>
      <c r="E101" s="71"/>
      <c r="F101" s="71"/>
      <c r="G101" s="71"/>
      <c r="H101" s="71"/>
      <c r="I101" s="71"/>
      <c r="J101" s="71"/>
      <c r="K101" s="71"/>
      <c r="L101" s="71"/>
      <c r="M101" s="71"/>
      <c r="N101" s="71"/>
      <c r="O101" s="71"/>
      <c r="P101" s="71"/>
      <c r="Q101" s="71"/>
      <c r="R101" s="71"/>
      <c r="S101" s="71"/>
      <c r="T101" s="71"/>
      <c r="U101" s="71"/>
    </row>
    <row r="102" spans="1:21" s="72" customFormat="1">
      <c r="A102" s="70"/>
      <c r="B102" s="70"/>
      <c r="C102" s="71"/>
      <c r="D102" s="71"/>
      <c r="E102" s="71"/>
      <c r="F102" s="71"/>
      <c r="G102" s="71"/>
      <c r="H102" s="71"/>
      <c r="I102" s="71"/>
      <c r="J102" s="71"/>
      <c r="K102" s="71"/>
      <c r="L102" s="71"/>
      <c r="M102" s="71"/>
      <c r="N102" s="71"/>
      <c r="O102" s="71"/>
      <c r="P102" s="71"/>
      <c r="Q102" s="71"/>
      <c r="R102" s="71"/>
      <c r="S102" s="71"/>
      <c r="T102" s="71"/>
      <c r="U102" s="71"/>
    </row>
    <row r="103" spans="1:21" s="72" customFormat="1">
      <c r="A103" s="70"/>
      <c r="B103" s="70"/>
      <c r="C103" s="71"/>
      <c r="D103" s="71"/>
      <c r="E103" s="71"/>
      <c r="F103" s="71"/>
      <c r="G103" s="71"/>
      <c r="H103" s="71"/>
      <c r="I103" s="71"/>
      <c r="J103" s="71"/>
      <c r="K103" s="71"/>
      <c r="L103" s="71"/>
      <c r="M103" s="71"/>
      <c r="N103" s="71"/>
      <c r="O103" s="71"/>
      <c r="P103" s="71"/>
      <c r="Q103" s="71"/>
      <c r="R103" s="71"/>
      <c r="S103" s="71"/>
      <c r="T103" s="71"/>
      <c r="U103" s="71"/>
    </row>
    <row r="104" spans="1:21" s="72" customFormat="1">
      <c r="A104" s="70"/>
      <c r="B104" s="70"/>
      <c r="C104" s="71"/>
      <c r="D104" s="71"/>
      <c r="E104" s="71"/>
      <c r="F104" s="71"/>
      <c r="G104" s="71"/>
      <c r="H104" s="71"/>
      <c r="I104" s="71"/>
      <c r="J104" s="71"/>
      <c r="K104" s="71"/>
      <c r="L104" s="71"/>
      <c r="M104" s="71"/>
      <c r="N104" s="71"/>
      <c r="O104" s="71"/>
      <c r="P104" s="71"/>
      <c r="Q104" s="71"/>
      <c r="R104" s="71"/>
      <c r="S104" s="71"/>
      <c r="T104" s="71"/>
      <c r="U104" s="71"/>
    </row>
    <row r="105" spans="1:21" s="72" customFormat="1">
      <c r="A105" s="70"/>
      <c r="B105" s="70"/>
      <c r="C105" s="71"/>
      <c r="D105" s="71"/>
      <c r="E105" s="71"/>
      <c r="F105" s="71"/>
      <c r="G105" s="71"/>
      <c r="H105" s="71"/>
      <c r="I105" s="71"/>
      <c r="J105" s="71"/>
      <c r="K105" s="71"/>
      <c r="L105" s="71"/>
      <c r="M105" s="71"/>
      <c r="N105" s="71"/>
      <c r="O105" s="71"/>
      <c r="P105" s="71"/>
      <c r="Q105" s="71"/>
      <c r="R105" s="71"/>
      <c r="S105" s="71"/>
      <c r="T105" s="71"/>
      <c r="U105" s="71"/>
    </row>
    <row r="106" spans="1:21">
      <c r="A106" s="63"/>
      <c r="B106" s="63"/>
      <c r="C106" s="64"/>
      <c r="D106" s="64"/>
      <c r="E106" s="64"/>
      <c r="F106" s="64"/>
      <c r="G106" s="64"/>
      <c r="H106" s="64"/>
      <c r="I106" s="64"/>
      <c r="J106" s="64"/>
      <c r="K106" s="64"/>
      <c r="L106" s="64"/>
      <c r="M106" s="64"/>
      <c r="N106" s="64"/>
      <c r="O106" s="64"/>
      <c r="P106" s="64"/>
      <c r="Q106" s="64"/>
      <c r="R106" s="64"/>
      <c r="S106" s="64"/>
      <c r="T106" s="64"/>
      <c r="U106" s="64"/>
    </row>
    <row r="107" spans="1:21">
      <c r="A107" s="63"/>
      <c r="B107" s="63"/>
      <c r="C107" s="64"/>
      <c r="D107" s="64"/>
      <c r="E107" s="64"/>
      <c r="F107" s="64"/>
      <c r="G107" s="64"/>
      <c r="H107" s="64"/>
      <c r="I107" s="64"/>
      <c r="J107" s="64"/>
      <c r="K107" s="64"/>
      <c r="L107" s="64"/>
      <c r="M107" s="64"/>
      <c r="N107" s="64"/>
      <c r="O107" s="64"/>
      <c r="P107" s="64"/>
      <c r="Q107" s="64"/>
      <c r="R107" s="64"/>
      <c r="S107" s="64"/>
      <c r="T107" s="64"/>
      <c r="U107" s="64"/>
    </row>
    <row r="108" spans="1:21">
      <c r="A108" s="63"/>
      <c r="B108" s="63"/>
      <c r="C108" s="64"/>
      <c r="D108" s="64"/>
      <c r="E108" s="64"/>
      <c r="F108" s="64"/>
      <c r="G108" s="64"/>
      <c r="H108" s="64"/>
      <c r="I108" s="64"/>
      <c r="J108" s="64"/>
      <c r="K108" s="64"/>
      <c r="L108" s="64"/>
      <c r="M108" s="64"/>
      <c r="N108" s="64"/>
      <c r="O108" s="64"/>
      <c r="P108" s="64"/>
      <c r="Q108" s="64"/>
      <c r="R108" s="64"/>
      <c r="S108" s="64"/>
      <c r="T108" s="64"/>
      <c r="U108" s="64"/>
    </row>
    <row r="109" spans="1:21">
      <c r="A109" s="63"/>
      <c r="B109" s="63"/>
      <c r="C109" s="64"/>
      <c r="D109" s="64"/>
      <c r="E109" s="64"/>
      <c r="F109" s="64"/>
      <c r="G109" s="64"/>
      <c r="H109" s="64"/>
      <c r="I109" s="64"/>
      <c r="J109" s="64"/>
      <c r="K109" s="64"/>
      <c r="L109" s="64"/>
      <c r="M109" s="64"/>
      <c r="N109" s="64"/>
      <c r="O109" s="64"/>
      <c r="P109" s="64"/>
      <c r="Q109" s="64"/>
      <c r="R109" s="64"/>
      <c r="S109" s="64"/>
      <c r="T109" s="64"/>
      <c r="U109" s="64"/>
    </row>
    <row r="110" spans="1:21">
      <c r="A110" s="63"/>
      <c r="B110" s="63"/>
      <c r="C110" s="64"/>
      <c r="D110" s="64"/>
      <c r="E110" s="64"/>
      <c r="F110" s="64"/>
      <c r="G110" s="64"/>
      <c r="H110" s="64"/>
      <c r="I110" s="64"/>
      <c r="J110" s="64"/>
      <c r="K110" s="64"/>
      <c r="L110" s="64"/>
      <c r="M110" s="64"/>
      <c r="N110" s="64"/>
      <c r="O110" s="64"/>
      <c r="P110" s="64"/>
      <c r="Q110" s="64"/>
      <c r="R110" s="64"/>
      <c r="S110" s="64"/>
      <c r="T110" s="64"/>
      <c r="U110" s="64"/>
    </row>
    <row r="111" spans="1:21">
      <c r="A111" s="63"/>
      <c r="B111" s="63"/>
      <c r="C111" s="64"/>
      <c r="D111" s="64"/>
      <c r="E111" s="64"/>
      <c r="F111" s="64"/>
      <c r="G111" s="64"/>
      <c r="H111" s="64"/>
      <c r="I111" s="64"/>
      <c r="J111" s="64"/>
      <c r="K111" s="64"/>
      <c r="L111" s="64"/>
      <c r="M111" s="64"/>
      <c r="N111" s="64"/>
      <c r="O111" s="64"/>
      <c r="P111" s="64"/>
      <c r="Q111" s="64"/>
      <c r="R111" s="64"/>
      <c r="S111" s="64"/>
      <c r="T111" s="64"/>
      <c r="U111" s="64"/>
    </row>
    <row r="112" spans="1:21">
      <c r="A112" s="63"/>
      <c r="B112" s="63"/>
      <c r="C112" s="64"/>
      <c r="D112" s="64"/>
      <c r="E112" s="64"/>
      <c r="F112" s="64"/>
      <c r="G112" s="64"/>
      <c r="H112" s="64"/>
      <c r="I112" s="64"/>
      <c r="J112" s="64"/>
      <c r="K112" s="64"/>
      <c r="L112" s="64"/>
      <c r="M112" s="64"/>
      <c r="N112" s="64"/>
      <c r="O112" s="64"/>
      <c r="P112" s="64"/>
      <c r="Q112" s="64"/>
      <c r="R112" s="64"/>
      <c r="S112" s="64"/>
      <c r="T112" s="64"/>
      <c r="U112" s="64"/>
    </row>
    <row r="113" spans="1:21">
      <c r="A113" s="63"/>
      <c r="B113" s="63"/>
      <c r="C113" s="64"/>
      <c r="D113" s="64"/>
      <c r="E113" s="64"/>
      <c r="F113" s="64"/>
      <c r="G113" s="64"/>
      <c r="H113" s="64"/>
      <c r="I113" s="64"/>
      <c r="J113" s="64"/>
      <c r="K113" s="64"/>
      <c r="L113" s="64"/>
      <c r="M113" s="64"/>
      <c r="N113" s="64"/>
      <c r="O113" s="64"/>
      <c r="P113" s="64"/>
      <c r="Q113" s="64"/>
      <c r="R113" s="64"/>
      <c r="S113" s="64"/>
      <c r="T113" s="64"/>
      <c r="U113" s="64"/>
    </row>
    <row r="114" spans="1:21">
      <c r="A114" s="63"/>
      <c r="B114" s="63"/>
      <c r="C114" s="64"/>
      <c r="D114" s="64"/>
      <c r="E114" s="64"/>
      <c r="F114" s="64"/>
      <c r="G114" s="64"/>
      <c r="H114" s="64"/>
      <c r="I114" s="64"/>
      <c r="J114" s="64"/>
      <c r="K114" s="64"/>
      <c r="L114" s="64"/>
      <c r="M114" s="64"/>
      <c r="N114" s="64"/>
      <c r="O114" s="64"/>
      <c r="P114" s="64"/>
      <c r="Q114" s="64"/>
      <c r="R114" s="64"/>
      <c r="S114" s="64"/>
      <c r="T114" s="64"/>
      <c r="U114" s="64"/>
    </row>
    <row r="115" spans="1:21">
      <c r="A115" s="63"/>
      <c r="B115" s="63"/>
      <c r="C115" s="64"/>
      <c r="D115" s="64"/>
      <c r="E115" s="64"/>
      <c r="F115" s="64"/>
      <c r="G115" s="64"/>
      <c r="H115" s="64"/>
      <c r="I115" s="64"/>
      <c r="J115" s="64"/>
      <c r="K115" s="64"/>
      <c r="L115" s="64"/>
      <c r="M115" s="64"/>
      <c r="N115" s="64"/>
      <c r="O115" s="64"/>
      <c r="P115" s="64"/>
      <c r="Q115" s="64"/>
      <c r="R115" s="64"/>
      <c r="S115" s="64"/>
      <c r="T115" s="64"/>
      <c r="U115" s="64"/>
    </row>
    <row r="116" spans="1:21">
      <c r="A116" s="63"/>
      <c r="B116" s="63"/>
      <c r="C116" s="64"/>
      <c r="D116" s="64"/>
      <c r="E116" s="64"/>
      <c r="F116" s="64"/>
      <c r="G116" s="64"/>
      <c r="H116" s="64"/>
      <c r="I116" s="64"/>
      <c r="J116" s="64"/>
      <c r="K116" s="64"/>
      <c r="L116" s="64"/>
      <c r="M116" s="64"/>
      <c r="N116" s="64"/>
      <c r="O116" s="64"/>
      <c r="P116" s="64"/>
      <c r="Q116" s="64"/>
      <c r="R116" s="64"/>
      <c r="S116" s="64"/>
      <c r="T116" s="64"/>
      <c r="U116" s="64"/>
    </row>
    <row r="117" spans="1:21">
      <c r="A117" s="63"/>
      <c r="B117" s="63"/>
      <c r="C117" s="64"/>
      <c r="D117" s="64"/>
      <c r="E117" s="64"/>
      <c r="F117" s="64"/>
      <c r="G117" s="64"/>
      <c r="H117" s="64"/>
      <c r="I117" s="64"/>
      <c r="J117" s="64"/>
      <c r="K117" s="64"/>
      <c r="L117" s="64"/>
      <c r="M117" s="64"/>
      <c r="N117" s="64"/>
      <c r="O117" s="64"/>
      <c r="P117" s="64"/>
      <c r="Q117" s="64"/>
      <c r="R117" s="64"/>
      <c r="S117" s="64"/>
      <c r="T117" s="64"/>
      <c r="U117" s="64"/>
    </row>
    <row r="118" spans="1:21">
      <c r="A118" s="63"/>
      <c r="B118" s="63"/>
      <c r="C118" s="64"/>
      <c r="D118" s="64"/>
      <c r="E118" s="64"/>
      <c r="F118" s="64"/>
      <c r="G118" s="64"/>
      <c r="H118" s="64"/>
      <c r="I118" s="64"/>
      <c r="J118" s="64"/>
      <c r="K118" s="64"/>
      <c r="L118" s="64"/>
      <c r="M118" s="64"/>
      <c r="N118" s="64"/>
      <c r="O118" s="64"/>
      <c r="P118" s="64"/>
      <c r="Q118" s="64"/>
      <c r="R118" s="64"/>
      <c r="S118" s="64"/>
      <c r="T118" s="64"/>
      <c r="U118" s="64"/>
    </row>
    <row r="119" spans="1:21">
      <c r="A119" s="63"/>
      <c r="B119" s="63"/>
      <c r="C119" s="64"/>
      <c r="D119" s="64"/>
      <c r="E119" s="64"/>
      <c r="F119" s="64"/>
      <c r="G119" s="64"/>
      <c r="H119" s="64"/>
      <c r="I119" s="64"/>
      <c r="J119" s="64"/>
      <c r="K119" s="64"/>
      <c r="L119" s="64"/>
      <c r="M119" s="64"/>
      <c r="N119" s="64"/>
      <c r="O119" s="64"/>
      <c r="P119" s="64"/>
      <c r="Q119" s="64"/>
      <c r="R119" s="64"/>
      <c r="S119" s="64"/>
      <c r="T119" s="64"/>
      <c r="U119" s="64"/>
    </row>
    <row r="120" spans="1:21">
      <c r="A120" s="63"/>
      <c r="B120" s="63"/>
      <c r="C120" s="64"/>
      <c r="D120" s="64"/>
      <c r="E120" s="64"/>
      <c r="F120" s="64"/>
      <c r="G120" s="64"/>
      <c r="H120" s="64"/>
      <c r="I120" s="64"/>
      <c r="J120" s="64"/>
      <c r="K120" s="64"/>
      <c r="L120" s="64"/>
      <c r="M120" s="64"/>
      <c r="N120" s="64"/>
      <c r="O120" s="64"/>
      <c r="P120" s="64"/>
      <c r="Q120" s="64"/>
      <c r="R120" s="64"/>
      <c r="S120" s="64"/>
      <c r="T120" s="64"/>
      <c r="U120" s="64"/>
    </row>
    <row r="121" spans="1:21">
      <c r="A121" s="63"/>
      <c r="B121" s="63"/>
      <c r="C121" s="64"/>
      <c r="D121" s="64"/>
      <c r="E121" s="64"/>
      <c r="F121" s="64"/>
      <c r="G121" s="64"/>
      <c r="H121" s="64"/>
      <c r="I121" s="64"/>
      <c r="J121" s="64"/>
      <c r="K121" s="64"/>
      <c r="L121" s="64"/>
      <c r="M121" s="64"/>
      <c r="N121" s="64"/>
      <c r="O121" s="64"/>
      <c r="P121" s="64"/>
      <c r="Q121" s="64"/>
      <c r="R121" s="64"/>
      <c r="S121" s="64"/>
      <c r="T121" s="64"/>
      <c r="U121" s="64"/>
    </row>
    <row r="122" spans="1:21">
      <c r="A122" s="63"/>
      <c r="B122" s="63"/>
      <c r="C122" s="64"/>
      <c r="D122" s="64"/>
      <c r="E122" s="64"/>
      <c r="F122" s="64"/>
      <c r="G122" s="64"/>
      <c r="H122" s="64"/>
      <c r="I122" s="64"/>
      <c r="J122" s="64"/>
      <c r="K122" s="64"/>
      <c r="L122" s="64"/>
      <c r="M122" s="64"/>
      <c r="N122" s="64"/>
      <c r="O122" s="64"/>
      <c r="P122" s="64"/>
      <c r="Q122" s="64"/>
      <c r="R122" s="64"/>
      <c r="S122" s="64"/>
      <c r="T122" s="64"/>
      <c r="U122" s="64"/>
    </row>
    <row r="123" spans="1:21">
      <c r="A123" s="63"/>
      <c r="B123" s="63"/>
      <c r="C123" s="64"/>
      <c r="D123" s="64"/>
      <c r="E123" s="64"/>
      <c r="F123" s="64"/>
      <c r="G123" s="64"/>
      <c r="H123" s="64"/>
      <c r="I123" s="64"/>
      <c r="J123" s="64"/>
      <c r="K123" s="64"/>
      <c r="L123" s="64"/>
      <c r="M123" s="64"/>
      <c r="N123" s="64"/>
      <c r="O123" s="64"/>
      <c r="P123" s="64"/>
      <c r="Q123" s="64"/>
      <c r="R123" s="64"/>
      <c r="S123" s="64"/>
      <c r="T123" s="64"/>
      <c r="U123" s="64"/>
    </row>
    <row r="124" spans="1:21">
      <c r="A124" s="63"/>
      <c r="B124" s="63"/>
      <c r="C124" s="64"/>
      <c r="D124" s="64"/>
      <c r="E124" s="64"/>
      <c r="F124" s="64"/>
      <c r="G124" s="64"/>
      <c r="H124" s="64"/>
      <c r="I124" s="64"/>
      <c r="J124" s="64"/>
      <c r="K124" s="64"/>
      <c r="L124" s="64"/>
      <c r="M124" s="64"/>
      <c r="N124" s="64"/>
      <c r="O124" s="64"/>
      <c r="P124" s="64"/>
      <c r="Q124" s="64"/>
      <c r="R124" s="64"/>
      <c r="S124" s="64"/>
      <c r="T124" s="64"/>
      <c r="U124" s="64"/>
    </row>
    <row r="125" spans="1:21">
      <c r="A125" s="63"/>
      <c r="B125" s="63"/>
      <c r="C125" s="64"/>
      <c r="D125" s="64"/>
      <c r="E125" s="64"/>
      <c r="F125" s="64"/>
      <c r="G125" s="64"/>
      <c r="H125" s="64"/>
      <c r="I125" s="64"/>
      <c r="J125" s="64"/>
      <c r="K125" s="64"/>
      <c r="L125" s="64"/>
      <c r="M125" s="64"/>
      <c r="N125" s="64"/>
      <c r="O125" s="64"/>
      <c r="P125" s="64"/>
      <c r="Q125" s="64"/>
      <c r="R125" s="64"/>
      <c r="S125" s="64"/>
      <c r="T125" s="64"/>
      <c r="U125" s="64"/>
    </row>
    <row r="126" spans="1:21">
      <c r="A126" s="63"/>
      <c r="B126" s="63"/>
      <c r="C126" s="64"/>
      <c r="D126" s="64"/>
      <c r="E126" s="64"/>
      <c r="F126" s="64"/>
      <c r="G126" s="64"/>
      <c r="H126" s="64"/>
      <c r="I126" s="64"/>
      <c r="J126" s="64"/>
      <c r="K126" s="64"/>
      <c r="L126" s="64"/>
      <c r="M126" s="64"/>
      <c r="N126" s="64"/>
      <c r="O126" s="64"/>
      <c r="P126" s="64"/>
      <c r="Q126" s="64"/>
      <c r="R126" s="64"/>
      <c r="S126" s="64"/>
      <c r="T126" s="64"/>
      <c r="U126" s="64"/>
    </row>
    <row r="127" spans="1:21">
      <c r="A127" s="63"/>
      <c r="B127" s="63"/>
      <c r="C127" s="64"/>
      <c r="D127" s="64"/>
      <c r="E127" s="64"/>
      <c r="F127" s="64"/>
      <c r="G127" s="64"/>
      <c r="H127" s="64"/>
      <c r="I127" s="64"/>
      <c r="J127" s="64"/>
      <c r="K127" s="64"/>
      <c r="L127" s="64"/>
      <c r="M127" s="64"/>
      <c r="N127" s="64"/>
      <c r="O127" s="64"/>
      <c r="P127" s="64"/>
      <c r="Q127" s="64"/>
      <c r="R127" s="64"/>
      <c r="S127" s="64"/>
      <c r="T127" s="64"/>
      <c r="U127" s="64"/>
    </row>
    <row r="128" spans="1:21">
      <c r="A128" s="63"/>
      <c r="B128" s="63"/>
      <c r="C128" s="64"/>
      <c r="D128" s="64"/>
      <c r="E128" s="64"/>
      <c r="F128" s="64"/>
      <c r="G128" s="64"/>
      <c r="H128" s="64"/>
      <c r="I128" s="64"/>
      <c r="J128" s="64"/>
      <c r="K128" s="64"/>
      <c r="L128" s="64"/>
      <c r="M128" s="64"/>
      <c r="N128" s="64"/>
      <c r="O128" s="64"/>
      <c r="P128" s="64"/>
      <c r="Q128" s="64"/>
      <c r="R128" s="64"/>
      <c r="S128" s="64"/>
      <c r="T128" s="64"/>
      <c r="U128" s="64"/>
    </row>
    <row r="129" spans="1:21">
      <c r="A129" s="63"/>
      <c r="B129" s="63"/>
      <c r="C129" s="64"/>
      <c r="D129" s="64"/>
      <c r="E129" s="64"/>
      <c r="F129" s="64"/>
      <c r="G129" s="64"/>
      <c r="H129" s="64"/>
      <c r="I129" s="64"/>
      <c r="J129" s="64"/>
      <c r="K129" s="64"/>
      <c r="L129" s="64"/>
      <c r="M129" s="64"/>
      <c r="N129" s="64"/>
      <c r="O129" s="64"/>
      <c r="P129" s="64"/>
      <c r="Q129" s="64"/>
      <c r="R129" s="64"/>
      <c r="S129" s="64"/>
      <c r="T129" s="64"/>
      <c r="U129" s="64"/>
    </row>
    <row r="130" spans="1:21">
      <c r="A130" s="63"/>
      <c r="B130" s="63"/>
      <c r="C130" s="64"/>
      <c r="D130" s="64"/>
      <c r="E130" s="64"/>
      <c r="F130" s="64"/>
      <c r="G130" s="64"/>
      <c r="H130" s="64"/>
      <c r="I130" s="64"/>
      <c r="J130" s="64"/>
      <c r="K130" s="64"/>
      <c r="L130" s="64"/>
      <c r="M130" s="64"/>
      <c r="N130" s="64"/>
      <c r="O130" s="64"/>
      <c r="P130" s="64"/>
      <c r="Q130" s="64"/>
      <c r="R130" s="64"/>
      <c r="S130" s="64"/>
      <c r="T130" s="64"/>
      <c r="U130" s="64"/>
    </row>
    <row r="131" spans="1:21">
      <c r="A131" s="63"/>
      <c r="B131" s="63"/>
      <c r="C131" s="64"/>
      <c r="D131" s="64"/>
      <c r="E131" s="64"/>
      <c r="F131" s="64"/>
      <c r="G131" s="64"/>
      <c r="H131" s="64"/>
      <c r="I131" s="64"/>
      <c r="J131" s="64"/>
      <c r="K131" s="64"/>
      <c r="L131" s="64"/>
      <c r="M131" s="64"/>
      <c r="N131" s="64"/>
      <c r="O131" s="64"/>
      <c r="P131" s="64"/>
      <c r="Q131" s="64"/>
      <c r="R131" s="64"/>
      <c r="S131" s="64"/>
      <c r="T131" s="64"/>
      <c r="U131" s="64"/>
    </row>
    <row r="132" spans="1:21">
      <c r="A132" s="63"/>
      <c r="B132" s="63"/>
      <c r="C132" s="64"/>
      <c r="D132" s="64"/>
      <c r="E132" s="64"/>
      <c r="F132" s="64"/>
      <c r="G132" s="64"/>
      <c r="H132" s="64"/>
      <c r="I132" s="64"/>
      <c r="J132" s="64"/>
      <c r="K132" s="64"/>
      <c r="L132" s="64"/>
      <c r="M132" s="64"/>
      <c r="N132" s="64"/>
      <c r="O132" s="64"/>
      <c r="P132" s="64"/>
      <c r="Q132" s="64"/>
      <c r="R132" s="64"/>
      <c r="S132" s="64"/>
      <c r="T132" s="64"/>
      <c r="U132" s="64"/>
    </row>
    <row r="133" spans="1:21">
      <c r="A133" s="63"/>
      <c r="B133" s="63"/>
      <c r="C133" s="64"/>
      <c r="D133" s="64"/>
      <c r="E133" s="64"/>
      <c r="F133" s="64"/>
      <c r="G133" s="64"/>
      <c r="H133" s="64"/>
      <c r="I133" s="64"/>
      <c r="J133" s="64"/>
      <c r="K133" s="64"/>
      <c r="L133" s="64"/>
      <c r="M133" s="64"/>
      <c r="N133" s="64"/>
      <c r="O133" s="64"/>
      <c r="P133" s="64"/>
      <c r="Q133" s="64"/>
      <c r="R133" s="64"/>
      <c r="S133" s="64"/>
      <c r="T133" s="64"/>
      <c r="U133" s="64"/>
    </row>
    <row r="134" spans="1:21">
      <c r="A134" s="63"/>
      <c r="B134" s="63"/>
      <c r="C134" s="64"/>
      <c r="D134" s="64"/>
      <c r="E134" s="64"/>
      <c r="F134" s="64"/>
      <c r="G134" s="64"/>
      <c r="H134" s="64"/>
      <c r="I134" s="64"/>
      <c r="J134" s="64"/>
      <c r="K134" s="64"/>
      <c r="L134" s="64"/>
      <c r="M134" s="64"/>
      <c r="N134" s="64"/>
      <c r="O134" s="64"/>
      <c r="P134" s="64"/>
      <c r="Q134" s="64"/>
      <c r="R134" s="64"/>
      <c r="S134" s="64"/>
      <c r="T134" s="64"/>
      <c r="U134" s="64"/>
    </row>
    <row r="135" spans="1:21">
      <c r="A135" s="63"/>
      <c r="B135" s="63"/>
      <c r="C135" s="64"/>
      <c r="D135" s="64"/>
      <c r="E135" s="64"/>
      <c r="F135" s="64"/>
      <c r="G135" s="64"/>
      <c r="H135" s="64"/>
      <c r="I135" s="64"/>
      <c r="J135" s="64"/>
      <c r="K135" s="64"/>
      <c r="L135" s="64"/>
      <c r="M135" s="64"/>
      <c r="N135" s="64"/>
      <c r="O135" s="64"/>
      <c r="P135" s="64"/>
      <c r="Q135" s="64"/>
      <c r="R135" s="64"/>
      <c r="S135" s="64"/>
      <c r="T135" s="64"/>
      <c r="U135" s="64"/>
    </row>
    <row r="136" spans="1:21">
      <c r="A136" s="63"/>
      <c r="B136" s="63"/>
      <c r="C136" s="64"/>
      <c r="D136" s="64"/>
      <c r="E136" s="64"/>
      <c r="F136" s="64"/>
      <c r="G136" s="64"/>
      <c r="H136" s="64"/>
      <c r="I136" s="64"/>
      <c r="J136" s="64"/>
      <c r="K136" s="64"/>
      <c r="L136" s="64"/>
      <c r="M136" s="64"/>
      <c r="N136" s="64"/>
      <c r="O136" s="64"/>
      <c r="P136" s="64"/>
      <c r="Q136" s="64"/>
      <c r="R136" s="64"/>
      <c r="S136" s="64"/>
      <c r="T136" s="64"/>
      <c r="U136" s="64"/>
    </row>
    <row r="137" spans="1:21">
      <c r="A137" s="63"/>
      <c r="B137" s="63"/>
      <c r="C137" s="64"/>
      <c r="D137" s="64"/>
      <c r="E137" s="64"/>
      <c r="F137" s="64"/>
      <c r="G137" s="64"/>
      <c r="H137" s="64"/>
      <c r="I137" s="64"/>
      <c r="J137" s="64"/>
      <c r="K137" s="64"/>
      <c r="L137" s="64"/>
      <c r="M137" s="64"/>
      <c r="N137" s="64"/>
      <c r="O137" s="64"/>
      <c r="P137" s="64"/>
      <c r="Q137" s="64"/>
      <c r="R137" s="64"/>
      <c r="S137" s="64"/>
      <c r="T137" s="64"/>
      <c r="U137" s="64"/>
    </row>
    <row r="138" spans="1:21">
      <c r="A138" s="63"/>
      <c r="B138" s="63"/>
      <c r="C138" s="64"/>
      <c r="D138" s="64"/>
      <c r="E138" s="64"/>
      <c r="F138" s="64"/>
      <c r="G138" s="64"/>
      <c r="H138" s="64"/>
      <c r="I138" s="64"/>
      <c r="J138" s="64"/>
      <c r="K138" s="64"/>
      <c r="L138" s="64"/>
      <c r="M138" s="64"/>
      <c r="N138" s="64"/>
      <c r="O138" s="64"/>
      <c r="P138" s="64"/>
      <c r="Q138" s="64"/>
      <c r="R138" s="64"/>
      <c r="S138" s="64"/>
      <c r="T138" s="64"/>
      <c r="U138" s="64"/>
    </row>
    <row r="139" spans="1:21">
      <c r="A139" s="63"/>
      <c r="B139" s="63"/>
      <c r="C139" s="64"/>
      <c r="D139" s="64"/>
      <c r="E139" s="64"/>
      <c r="F139" s="64"/>
      <c r="G139" s="64"/>
      <c r="H139" s="64"/>
      <c r="I139" s="64"/>
      <c r="J139" s="64"/>
      <c r="K139" s="64"/>
      <c r="L139" s="64"/>
      <c r="M139" s="64"/>
      <c r="N139" s="64"/>
      <c r="O139" s="64"/>
      <c r="P139" s="64"/>
      <c r="Q139" s="64"/>
      <c r="R139" s="64"/>
      <c r="S139" s="64"/>
      <c r="T139" s="64"/>
      <c r="U139" s="64"/>
    </row>
    <row r="140" spans="1:21">
      <c r="A140" s="63"/>
      <c r="B140" s="63"/>
      <c r="C140" s="64"/>
      <c r="D140" s="64"/>
      <c r="E140" s="64"/>
      <c r="F140" s="64"/>
      <c r="G140" s="64"/>
      <c r="H140" s="64"/>
      <c r="I140" s="64"/>
      <c r="J140" s="64"/>
      <c r="K140" s="64"/>
      <c r="L140" s="64"/>
      <c r="M140" s="64"/>
      <c r="N140" s="64"/>
      <c r="O140" s="64"/>
      <c r="P140" s="64"/>
      <c r="Q140" s="64"/>
      <c r="R140" s="64"/>
      <c r="S140" s="64"/>
      <c r="T140" s="64"/>
      <c r="U140" s="64"/>
    </row>
    <row r="141" spans="1:21">
      <c r="A141" s="63"/>
      <c r="B141" s="63"/>
      <c r="C141" s="64"/>
      <c r="D141" s="64"/>
      <c r="E141" s="64"/>
      <c r="F141" s="64"/>
      <c r="G141" s="64"/>
      <c r="H141" s="64"/>
      <c r="I141" s="64"/>
      <c r="J141" s="64"/>
      <c r="K141" s="64"/>
      <c r="L141" s="64"/>
      <c r="M141" s="64"/>
      <c r="N141" s="64"/>
      <c r="O141" s="64"/>
      <c r="P141" s="64"/>
      <c r="Q141" s="64"/>
      <c r="R141" s="64"/>
      <c r="S141" s="64"/>
      <c r="T141" s="64"/>
      <c r="U141" s="64"/>
    </row>
    <row r="142" spans="1:21">
      <c r="A142" s="63"/>
      <c r="B142" s="63"/>
      <c r="C142" s="64"/>
      <c r="D142" s="64"/>
      <c r="E142" s="64"/>
      <c r="F142" s="64"/>
      <c r="G142" s="64"/>
      <c r="H142" s="64"/>
      <c r="I142" s="64"/>
      <c r="J142" s="64"/>
      <c r="K142" s="64"/>
      <c r="L142" s="64"/>
      <c r="M142" s="64"/>
      <c r="N142" s="64"/>
      <c r="O142" s="64"/>
      <c r="P142" s="64"/>
      <c r="Q142" s="64"/>
      <c r="R142" s="64"/>
      <c r="S142" s="64"/>
      <c r="T142" s="64"/>
      <c r="U142" s="64"/>
    </row>
    <row r="143" spans="1:21">
      <c r="A143" s="63"/>
      <c r="B143" s="63"/>
      <c r="C143" s="64"/>
      <c r="D143" s="64"/>
      <c r="E143" s="64"/>
      <c r="F143" s="64"/>
      <c r="G143" s="64"/>
      <c r="H143" s="64"/>
      <c r="I143" s="64"/>
      <c r="J143" s="64"/>
      <c r="K143" s="64"/>
      <c r="L143" s="64"/>
      <c r="M143" s="64"/>
      <c r="N143" s="64"/>
      <c r="O143" s="64"/>
      <c r="P143" s="64"/>
      <c r="Q143" s="64"/>
      <c r="R143" s="64"/>
      <c r="S143" s="64"/>
      <c r="T143" s="64"/>
      <c r="U143" s="64"/>
    </row>
    <row r="144" spans="1:21">
      <c r="A144" s="63"/>
      <c r="B144" s="63"/>
      <c r="C144" s="64"/>
      <c r="D144" s="64"/>
      <c r="E144" s="64"/>
      <c r="F144" s="64"/>
      <c r="G144" s="64"/>
      <c r="H144" s="64"/>
      <c r="I144" s="64"/>
      <c r="J144" s="64"/>
      <c r="K144" s="64"/>
      <c r="L144" s="64"/>
      <c r="M144" s="64"/>
      <c r="N144" s="64"/>
      <c r="O144" s="64"/>
      <c r="P144" s="64"/>
      <c r="Q144" s="64"/>
      <c r="R144" s="64"/>
      <c r="S144" s="64"/>
      <c r="T144" s="64"/>
      <c r="U144" s="64"/>
    </row>
    <row r="145" spans="1:21">
      <c r="A145" s="63"/>
      <c r="B145" s="63"/>
      <c r="C145" s="64"/>
      <c r="D145" s="64"/>
      <c r="E145" s="64"/>
      <c r="F145" s="64"/>
      <c r="G145" s="64"/>
      <c r="H145" s="64"/>
      <c r="I145" s="64"/>
      <c r="J145" s="64"/>
      <c r="K145" s="64"/>
      <c r="L145" s="64"/>
      <c r="M145" s="64"/>
      <c r="N145" s="64"/>
      <c r="O145" s="64"/>
      <c r="P145" s="64"/>
      <c r="Q145" s="64"/>
      <c r="R145" s="64"/>
      <c r="S145" s="64"/>
      <c r="T145" s="64"/>
      <c r="U145" s="64"/>
    </row>
    <row r="146" spans="1:21">
      <c r="A146" s="63"/>
      <c r="B146" s="63"/>
      <c r="C146" s="64"/>
      <c r="D146" s="64"/>
      <c r="E146" s="64"/>
      <c r="F146" s="64"/>
      <c r="G146" s="64"/>
      <c r="H146" s="64"/>
      <c r="I146" s="64"/>
      <c r="J146" s="64"/>
      <c r="K146" s="64"/>
      <c r="L146" s="64"/>
      <c r="M146" s="64"/>
      <c r="N146" s="64"/>
      <c r="O146" s="64"/>
      <c r="P146" s="64"/>
      <c r="Q146" s="64"/>
      <c r="R146" s="64"/>
      <c r="S146" s="64"/>
      <c r="T146" s="64"/>
      <c r="U146" s="64"/>
    </row>
    <row r="147" spans="1:21">
      <c r="A147" s="63"/>
      <c r="B147" s="63"/>
      <c r="C147" s="64"/>
      <c r="D147" s="64"/>
      <c r="E147" s="64"/>
      <c r="F147" s="64"/>
      <c r="G147" s="64"/>
      <c r="H147" s="64"/>
      <c r="I147" s="64"/>
      <c r="J147" s="64"/>
      <c r="K147" s="64"/>
      <c r="L147" s="64"/>
      <c r="M147" s="64"/>
      <c r="N147" s="64"/>
      <c r="O147" s="64"/>
      <c r="P147" s="64"/>
      <c r="Q147" s="64"/>
      <c r="R147" s="64"/>
      <c r="S147" s="64"/>
      <c r="T147" s="64"/>
      <c r="U147" s="64"/>
    </row>
    <row r="148" spans="1:21">
      <c r="A148" s="63"/>
      <c r="B148" s="63"/>
      <c r="C148" s="64"/>
      <c r="D148" s="64"/>
      <c r="E148" s="64"/>
      <c r="F148" s="64"/>
      <c r="G148" s="64"/>
      <c r="H148" s="64"/>
      <c r="I148" s="64"/>
      <c r="J148" s="64"/>
      <c r="K148" s="64"/>
      <c r="L148" s="64"/>
      <c r="M148" s="64"/>
      <c r="N148" s="64"/>
      <c r="O148" s="64"/>
      <c r="P148" s="64"/>
      <c r="Q148" s="64"/>
      <c r="R148" s="64"/>
      <c r="S148" s="64"/>
      <c r="T148" s="64"/>
      <c r="U148" s="64"/>
    </row>
    <row r="149" spans="1:21">
      <c r="A149" s="63"/>
      <c r="B149" s="63"/>
      <c r="C149" s="64"/>
      <c r="D149" s="64"/>
      <c r="E149" s="64"/>
      <c r="F149" s="64"/>
      <c r="G149" s="64"/>
      <c r="H149" s="64"/>
      <c r="I149" s="64"/>
      <c r="J149" s="64"/>
      <c r="K149" s="64"/>
      <c r="L149" s="64"/>
      <c r="M149" s="64"/>
      <c r="N149" s="64"/>
      <c r="O149" s="64"/>
      <c r="P149" s="64"/>
      <c r="Q149" s="64"/>
      <c r="R149" s="64"/>
      <c r="S149" s="64"/>
      <c r="T149" s="64"/>
      <c r="U149" s="64"/>
    </row>
    <row r="150" spans="1:21">
      <c r="A150" s="63"/>
      <c r="B150" s="63"/>
      <c r="C150" s="64"/>
      <c r="D150" s="64"/>
      <c r="E150" s="64"/>
      <c r="F150" s="64"/>
      <c r="G150" s="64"/>
      <c r="H150" s="64"/>
      <c r="I150" s="64"/>
      <c r="J150" s="64"/>
      <c r="K150" s="64"/>
      <c r="L150" s="64"/>
      <c r="M150" s="64"/>
      <c r="N150" s="64"/>
      <c r="O150" s="64"/>
      <c r="P150" s="64"/>
      <c r="Q150" s="64"/>
      <c r="R150" s="64"/>
      <c r="S150" s="64"/>
      <c r="T150" s="64"/>
      <c r="U150" s="64"/>
    </row>
    <row r="151" spans="1:21">
      <c r="A151" s="63"/>
      <c r="B151" s="63"/>
      <c r="C151" s="64"/>
      <c r="D151" s="64"/>
      <c r="E151" s="64"/>
      <c r="F151" s="64"/>
      <c r="G151" s="64"/>
      <c r="H151" s="64"/>
      <c r="I151" s="64"/>
      <c r="J151" s="64"/>
      <c r="K151" s="64"/>
      <c r="L151" s="64"/>
      <c r="M151" s="64"/>
      <c r="N151" s="64"/>
      <c r="O151" s="64"/>
      <c r="P151" s="64"/>
      <c r="Q151" s="64"/>
      <c r="R151" s="64"/>
      <c r="S151" s="64"/>
      <c r="T151" s="64"/>
      <c r="U151" s="64"/>
    </row>
    <row r="152" spans="1:21">
      <c r="A152" s="63"/>
      <c r="B152" s="63"/>
      <c r="C152" s="64"/>
      <c r="D152" s="64"/>
      <c r="E152" s="64"/>
      <c r="F152" s="64"/>
      <c r="G152" s="64"/>
      <c r="H152" s="64"/>
      <c r="I152" s="64"/>
      <c r="J152" s="64"/>
      <c r="K152" s="64"/>
      <c r="L152" s="64"/>
      <c r="M152" s="64"/>
      <c r="N152" s="64"/>
      <c r="O152" s="64"/>
      <c r="P152" s="64"/>
      <c r="Q152" s="64"/>
      <c r="R152" s="64"/>
      <c r="S152" s="64"/>
      <c r="T152" s="64"/>
      <c r="U152" s="64"/>
    </row>
    <row r="153" spans="1:21">
      <c r="A153" s="63"/>
      <c r="B153" s="63"/>
      <c r="C153" s="64"/>
      <c r="D153" s="64"/>
      <c r="E153" s="64"/>
      <c r="F153" s="64"/>
      <c r="G153" s="64"/>
      <c r="H153" s="64"/>
      <c r="I153" s="64"/>
      <c r="J153" s="64"/>
      <c r="K153" s="64"/>
      <c r="L153" s="64"/>
      <c r="M153" s="64"/>
      <c r="N153" s="64"/>
      <c r="O153" s="64"/>
      <c r="P153" s="64"/>
      <c r="Q153" s="64"/>
      <c r="R153" s="64"/>
      <c r="S153" s="64"/>
      <c r="T153" s="64"/>
      <c r="U153" s="64"/>
    </row>
    <row r="154" spans="1:21">
      <c r="A154" s="63"/>
      <c r="B154" s="63"/>
      <c r="C154" s="64"/>
      <c r="D154" s="64"/>
      <c r="E154" s="64"/>
      <c r="F154" s="64"/>
      <c r="G154" s="64"/>
      <c r="H154" s="64"/>
      <c r="I154" s="64"/>
      <c r="J154" s="64"/>
      <c r="K154" s="64"/>
      <c r="L154" s="64"/>
      <c r="M154" s="64"/>
      <c r="N154" s="64"/>
      <c r="O154" s="64"/>
      <c r="P154" s="64"/>
      <c r="Q154" s="64"/>
      <c r="R154" s="64"/>
      <c r="S154" s="64"/>
      <c r="T154" s="64"/>
      <c r="U154" s="64"/>
    </row>
    <row r="155" spans="1:21">
      <c r="A155" s="63"/>
      <c r="B155" s="63"/>
      <c r="C155" s="64"/>
      <c r="D155" s="64"/>
      <c r="E155" s="64"/>
      <c r="F155" s="64"/>
      <c r="G155" s="64"/>
      <c r="H155" s="64"/>
      <c r="I155" s="64"/>
      <c r="J155" s="64"/>
      <c r="K155" s="64"/>
      <c r="L155" s="64"/>
      <c r="M155" s="64"/>
      <c r="N155" s="64"/>
      <c r="O155" s="64"/>
      <c r="P155" s="64"/>
      <c r="Q155" s="64"/>
      <c r="R155" s="64"/>
      <c r="S155" s="64"/>
      <c r="T155" s="64"/>
      <c r="U155" s="64"/>
    </row>
    <row r="156" spans="1:21">
      <c r="A156" s="63"/>
      <c r="B156" s="63"/>
      <c r="C156" s="64"/>
      <c r="D156" s="64"/>
      <c r="E156" s="64"/>
      <c r="F156" s="64"/>
      <c r="G156" s="64"/>
      <c r="H156" s="64"/>
      <c r="I156" s="64"/>
      <c r="J156" s="64"/>
      <c r="K156" s="64"/>
      <c r="L156" s="64"/>
      <c r="M156" s="64"/>
      <c r="N156" s="64"/>
      <c r="O156" s="64"/>
      <c r="P156" s="64"/>
      <c r="Q156" s="64"/>
      <c r="R156" s="64"/>
      <c r="S156" s="64"/>
      <c r="T156" s="64"/>
      <c r="U156" s="64"/>
    </row>
    <row r="157" spans="1:21">
      <c r="A157" s="63"/>
      <c r="B157" s="63"/>
      <c r="C157" s="64"/>
      <c r="D157" s="64"/>
      <c r="E157" s="64"/>
      <c r="F157" s="64"/>
      <c r="G157" s="64"/>
      <c r="H157" s="64"/>
      <c r="I157" s="64"/>
      <c r="J157" s="64"/>
      <c r="K157" s="64"/>
      <c r="L157" s="64"/>
      <c r="M157" s="64"/>
      <c r="N157" s="64"/>
      <c r="O157" s="64"/>
      <c r="P157" s="64"/>
      <c r="Q157" s="64"/>
      <c r="R157" s="64"/>
      <c r="S157" s="64"/>
      <c r="T157" s="64"/>
      <c r="U157" s="64"/>
    </row>
    <row r="158" spans="1:21">
      <c r="A158" s="63"/>
      <c r="B158" s="63"/>
      <c r="C158" s="64"/>
      <c r="D158" s="64"/>
      <c r="E158" s="64"/>
      <c r="F158" s="64"/>
      <c r="G158" s="64"/>
      <c r="H158" s="64"/>
      <c r="I158" s="64"/>
      <c r="J158" s="64"/>
      <c r="K158" s="64"/>
      <c r="L158" s="64"/>
      <c r="M158" s="64"/>
      <c r="N158" s="64"/>
      <c r="O158" s="64"/>
      <c r="P158" s="64"/>
      <c r="Q158" s="64"/>
      <c r="R158" s="64"/>
      <c r="S158" s="64"/>
      <c r="T158" s="64"/>
      <c r="U158" s="64"/>
    </row>
    <row r="159" spans="1:21">
      <c r="A159" s="63"/>
      <c r="B159" s="63"/>
      <c r="C159" s="64"/>
      <c r="D159" s="64"/>
      <c r="E159" s="64"/>
      <c r="F159" s="64"/>
      <c r="G159" s="64"/>
      <c r="H159" s="64"/>
      <c r="I159" s="64"/>
      <c r="J159" s="64"/>
      <c r="K159" s="64"/>
      <c r="L159" s="64"/>
      <c r="M159" s="64"/>
      <c r="N159" s="64"/>
      <c r="O159" s="64"/>
      <c r="P159" s="64"/>
      <c r="Q159" s="64"/>
      <c r="R159" s="64"/>
      <c r="S159" s="64"/>
      <c r="T159" s="64"/>
      <c r="U159" s="64"/>
    </row>
    <row r="160" spans="1:21">
      <c r="A160" s="63"/>
      <c r="B160" s="63"/>
      <c r="C160" s="64"/>
      <c r="D160" s="64"/>
      <c r="E160" s="64"/>
      <c r="F160" s="64"/>
      <c r="G160" s="64"/>
      <c r="H160" s="64"/>
      <c r="I160" s="64"/>
      <c r="J160" s="64"/>
      <c r="K160" s="64"/>
      <c r="L160" s="64"/>
      <c r="M160" s="64"/>
      <c r="N160" s="64"/>
      <c r="O160" s="64"/>
      <c r="P160" s="64"/>
      <c r="Q160" s="64"/>
      <c r="R160" s="64"/>
      <c r="S160" s="64"/>
      <c r="T160" s="64"/>
      <c r="U160" s="64"/>
    </row>
    <row r="161" spans="1:21">
      <c r="A161" s="63"/>
      <c r="B161" s="63"/>
      <c r="C161" s="64"/>
      <c r="D161" s="64"/>
      <c r="E161" s="64"/>
      <c r="F161" s="64"/>
      <c r="G161" s="64"/>
      <c r="H161" s="64"/>
      <c r="I161" s="64"/>
      <c r="J161" s="64"/>
      <c r="K161" s="64"/>
      <c r="L161" s="64"/>
      <c r="M161" s="64"/>
      <c r="N161" s="64"/>
      <c r="O161" s="64"/>
      <c r="P161" s="64"/>
      <c r="Q161" s="64"/>
      <c r="R161" s="64"/>
      <c r="S161" s="64"/>
      <c r="T161" s="64"/>
      <c r="U161" s="64"/>
    </row>
    <row r="162" spans="1:21">
      <c r="A162" s="63"/>
      <c r="B162" s="63"/>
      <c r="C162" s="64"/>
      <c r="D162" s="64"/>
      <c r="E162" s="64"/>
      <c r="F162" s="64"/>
      <c r="G162" s="64"/>
      <c r="H162" s="64"/>
      <c r="I162" s="64"/>
      <c r="J162" s="64"/>
      <c r="K162" s="64"/>
      <c r="L162" s="64"/>
      <c r="M162" s="64"/>
      <c r="N162" s="64"/>
      <c r="O162" s="64"/>
      <c r="P162" s="64"/>
      <c r="Q162" s="64"/>
      <c r="R162" s="64"/>
      <c r="S162" s="64"/>
      <c r="T162" s="64"/>
      <c r="U162" s="64"/>
    </row>
    <row r="163" spans="1:21">
      <c r="A163" s="63"/>
      <c r="B163" s="63"/>
      <c r="C163" s="64"/>
      <c r="D163" s="64"/>
      <c r="E163" s="64"/>
      <c r="F163" s="64"/>
      <c r="G163" s="64"/>
      <c r="H163" s="64"/>
      <c r="I163" s="64"/>
      <c r="J163" s="64"/>
      <c r="K163" s="64"/>
      <c r="L163" s="64"/>
      <c r="M163" s="64"/>
      <c r="N163" s="64"/>
      <c r="O163" s="64"/>
      <c r="P163" s="64"/>
      <c r="Q163" s="64"/>
      <c r="R163" s="64"/>
      <c r="S163" s="64"/>
      <c r="T163" s="64"/>
      <c r="U163" s="64"/>
    </row>
    <row r="164" spans="1:21">
      <c r="A164" s="63"/>
      <c r="B164" s="63"/>
      <c r="C164" s="64"/>
      <c r="D164" s="64"/>
      <c r="E164" s="64"/>
      <c r="F164" s="64"/>
      <c r="G164" s="64"/>
      <c r="H164" s="64"/>
      <c r="I164" s="64"/>
      <c r="J164" s="64"/>
      <c r="K164" s="64"/>
      <c r="L164" s="64"/>
      <c r="M164" s="64"/>
      <c r="N164" s="64"/>
      <c r="O164" s="64"/>
      <c r="P164" s="64"/>
      <c r="Q164" s="64"/>
      <c r="R164" s="64"/>
      <c r="S164" s="64"/>
      <c r="T164" s="64"/>
      <c r="U164" s="64"/>
    </row>
    <row r="165" spans="1:21">
      <c r="A165" s="63"/>
      <c r="B165" s="63"/>
      <c r="C165" s="64"/>
      <c r="D165" s="64"/>
      <c r="E165" s="64"/>
      <c r="F165" s="64"/>
      <c r="G165" s="64"/>
      <c r="H165" s="64"/>
      <c r="I165" s="64"/>
      <c r="J165" s="64"/>
      <c r="K165" s="64"/>
      <c r="L165" s="64"/>
      <c r="M165" s="64"/>
      <c r="N165" s="64"/>
      <c r="O165" s="64"/>
      <c r="P165" s="64"/>
      <c r="Q165" s="64"/>
      <c r="R165" s="64"/>
      <c r="S165" s="64"/>
      <c r="T165" s="64"/>
      <c r="U165" s="64"/>
    </row>
  </sheetData>
  <mergeCells count="3">
    <mergeCell ref="S4:S6"/>
    <mergeCell ref="T4:T6"/>
    <mergeCell ref="U4:U6"/>
  </mergeCells>
  <phoneticPr fontId="11" type="noConversion"/>
  <pageMargins left="0.98425196850393704" right="0.78740157480314965" top="0.98425196850393704" bottom="0.78740157480314965"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7</vt:i4>
      </vt:variant>
      <vt:variant>
        <vt:lpstr>Diagramme</vt:lpstr>
      </vt:variant>
      <vt:variant>
        <vt:i4>1</vt:i4>
      </vt:variant>
      <vt:variant>
        <vt:lpstr>Benannte Bereiche</vt:lpstr>
      </vt:variant>
      <vt:variant>
        <vt:i4>2</vt:i4>
      </vt:variant>
    </vt:vector>
  </HeadingPairs>
  <TitlesOfParts>
    <vt:vector size="10" baseType="lpstr">
      <vt:lpstr>Deckblatt</vt:lpstr>
      <vt:lpstr>StudAnfZahl</vt:lpstr>
      <vt:lpstr>Indexzahlen</vt:lpstr>
      <vt:lpstr>Zuwachs abs.</vt:lpstr>
      <vt:lpstr>Schulabsolventen</vt:lpstr>
      <vt:lpstr>aHR</vt:lpstr>
      <vt:lpstr>FHR</vt:lpstr>
      <vt:lpstr>Diagramm Studienanfänger</vt:lpstr>
      <vt:lpstr>Schulabsolventen!Druckbereich</vt:lpstr>
      <vt:lpstr>'Zuwachs abs.'!Druckbereich</vt:lpstr>
    </vt:vector>
  </TitlesOfParts>
  <Company>KMK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dc:creator>
  <cp:lastModifiedBy>sn</cp:lastModifiedBy>
  <cp:lastPrinted>2012-01-18T08:43:24Z</cp:lastPrinted>
  <dcterms:created xsi:type="dcterms:W3CDTF">2002-09-18T13:00:35Z</dcterms:created>
  <dcterms:modified xsi:type="dcterms:W3CDTF">2014-05-08T12:30:07Z</dcterms:modified>
</cp:coreProperties>
</file>